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2026 МАТРИЦА ЗАЯВКА\"/>
    </mc:Choice>
  </mc:AlternateContent>
  <xr:revisionPtr revIDLastSave="0" documentId="13_ncr:1_{99787371-C8A1-4EEC-B8D8-C7DDAF7209AB}" xr6:coauthVersionLast="47" xr6:coauthVersionMax="47" xr10:uidLastSave="{00000000-0000-0000-0000-000000000000}"/>
  <bookViews>
    <workbookView xWindow="-120" yWindow="-120" windowWidth="20730" windowHeight="11160" tabRatio="123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J58" i="1" l="1"/>
  <c r="J59" i="1"/>
  <c r="J60" i="1"/>
  <c r="J61" i="1"/>
  <c r="I58" i="1"/>
  <c r="I59" i="1"/>
  <c r="I60" i="1"/>
  <c r="I61" i="1"/>
  <c r="J57" i="1"/>
  <c r="I57" i="1"/>
  <c r="J162" i="1"/>
  <c r="I162" i="1"/>
  <c r="J161" i="1"/>
  <c r="I161" i="1"/>
  <c r="J165" i="1"/>
  <c r="I165" i="1"/>
  <c r="J77" i="1"/>
  <c r="I77" i="1"/>
  <c r="J65" i="1" l="1"/>
  <c r="I65" i="1"/>
  <c r="I93" i="1"/>
  <c r="J93" i="1"/>
  <c r="I94" i="1"/>
  <c r="J94" i="1"/>
  <c r="J24" i="1"/>
  <c r="I24" i="1"/>
  <c r="J23" i="1"/>
  <c r="I23" i="1"/>
  <c r="J22" i="1"/>
  <c r="I22" i="1"/>
  <c r="J18" i="1"/>
  <c r="I18" i="1"/>
  <c r="J19" i="1"/>
  <c r="I19" i="1"/>
  <c r="J90" i="1"/>
  <c r="I9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20" i="1"/>
  <c r="J20" i="1"/>
  <c r="I21" i="1"/>
  <c r="J21" i="1"/>
  <c r="D25" i="1"/>
  <c r="I27" i="1"/>
  <c r="J27" i="1"/>
  <c r="I28" i="1"/>
  <c r="J28" i="1"/>
  <c r="I29" i="1"/>
  <c r="J29" i="1"/>
  <c r="I30" i="1"/>
  <c r="J30" i="1"/>
  <c r="I31" i="1"/>
  <c r="J31" i="1"/>
  <c r="D32" i="1"/>
  <c r="I34" i="1"/>
  <c r="J34" i="1"/>
  <c r="I35" i="1"/>
  <c r="J35" i="1"/>
  <c r="I36" i="1"/>
  <c r="J36" i="1"/>
  <c r="I37" i="1"/>
  <c r="J37" i="1"/>
  <c r="D38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D53" i="1"/>
  <c r="I55" i="1"/>
  <c r="J55" i="1"/>
  <c r="I56" i="1"/>
  <c r="J56" i="1"/>
  <c r="D62" i="1"/>
  <c r="I64" i="1"/>
  <c r="J64" i="1"/>
  <c r="I66" i="1"/>
  <c r="J66" i="1"/>
  <c r="D67" i="1"/>
  <c r="I69" i="1"/>
  <c r="I70" i="1" s="1"/>
  <c r="J69" i="1"/>
  <c r="J70" i="1" s="1"/>
  <c r="D70" i="1"/>
  <c r="I72" i="1"/>
  <c r="J72" i="1"/>
  <c r="I73" i="1"/>
  <c r="J73" i="1"/>
  <c r="I74" i="1"/>
  <c r="J74" i="1"/>
  <c r="I75" i="1"/>
  <c r="J75" i="1"/>
  <c r="I76" i="1"/>
  <c r="J76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D86" i="1"/>
  <c r="I88" i="1"/>
  <c r="J88" i="1"/>
  <c r="I89" i="1"/>
  <c r="J89" i="1"/>
  <c r="I91" i="1"/>
  <c r="J91" i="1"/>
  <c r="I92" i="1"/>
  <c r="J92" i="1"/>
  <c r="I95" i="1"/>
  <c r="J95" i="1"/>
  <c r="I96" i="1"/>
  <c r="J96" i="1"/>
  <c r="D97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D106" i="1"/>
  <c r="I108" i="1"/>
  <c r="J108" i="1"/>
  <c r="I109" i="1"/>
  <c r="J109" i="1"/>
  <c r="D110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D128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D140" i="1"/>
  <c r="I142" i="1"/>
  <c r="J142" i="1"/>
  <c r="I143" i="1"/>
  <c r="J143" i="1"/>
  <c r="I144" i="1"/>
  <c r="J144" i="1"/>
  <c r="D145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D155" i="1"/>
  <c r="I157" i="1"/>
  <c r="J157" i="1"/>
  <c r="I158" i="1"/>
  <c r="J158" i="1"/>
  <c r="I159" i="1"/>
  <c r="J159" i="1"/>
  <c r="I160" i="1"/>
  <c r="J160" i="1"/>
  <c r="I163" i="1"/>
  <c r="J163" i="1"/>
  <c r="I164" i="1"/>
  <c r="J164" i="1"/>
  <c r="D166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D175" i="1"/>
  <c r="J32" i="1"/>
  <c r="J145" i="1" l="1"/>
  <c r="I145" i="1"/>
  <c r="J53" i="1"/>
  <c r="I155" i="1"/>
  <c r="I128" i="1"/>
  <c r="J128" i="1"/>
  <c r="J110" i="1"/>
  <c r="I106" i="1"/>
  <c r="I86" i="1"/>
  <c r="J62" i="1"/>
  <c r="I25" i="1"/>
  <c r="I53" i="1"/>
  <c r="J25" i="1"/>
  <c r="J97" i="1"/>
  <c r="J86" i="1"/>
  <c r="J67" i="1"/>
  <c r="I62" i="1"/>
  <c r="I175" i="1"/>
  <c r="I140" i="1"/>
  <c r="I32" i="1"/>
  <c r="D176" i="1"/>
  <c r="I166" i="1"/>
  <c r="J155" i="1"/>
  <c r="J140" i="1"/>
  <c r="I67" i="1"/>
  <c r="I110" i="1"/>
  <c r="J106" i="1"/>
  <c r="I97" i="1"/>
  <c r="J175" i="1"/>
  <c r="J166" i="1"/>
  <c r="I38" i="1"/>
  <c r="J38" i="1"/>
  <c r="I176" i="1" l="1"/>
  <c r="J176" i="1"/>
</calcChain>
</file>

<file path=xl/sharedStrings.xml><?xml version="1.0" encoding="utf-8"?>
<sst xmlns="http://schemas.openxmlformats.org/spreadsheetml/2006/main" count="207" uniqueCount="155">
  <si>
    <t>Клиент:</t>
  </si>
  <si>
    <t>Адрес доставки:</t>
  </si>
  <si>
    <t>ФОРМА   ОПЛАТЫ</t>
  </si>
  <si>
    <t>Обязательно!!!</t>
  </si>
  <si>
    <t>ИНН</t>
  </si>
  <si>
    <t>НАЛ</t>
  </si>
  <si>
    <t>БЕЗНАЛ</t>
  </si>
  <si>
    <t>В ячейке оставить одну форму оплаты!</t>
  </si>
  <si>
    <t>Дата заявки:</t>
  </si>
  <si>
    <t>Планируемая дата поступления:</t>
  </si>
  <si>
    <t>Акц. Товар</t>
  </si>
  <si>
    <t>В ячейке поставить да/ нет</t>
  </si>
  <si>
    <t>ЗАЯВКА ЗПС "ПЛАВЫЧ"</t>
  </si>
  <si>
    <t>№ п/п</t>
  </si>
  <si>
    <t>НАИМЕНОВАНИЕ ПРОДУКЦИИ</t>
  </si>
  <si>
    <t>ЗАЯВКА Количество мест, шт.</t>
  </si>
  <si>
    <t>МАССА упаковки (кг)</t>
  </si>
  <si>
    <t>КОЛИЧЕСТВО упаковок в упаковочной таре (шт)</t>
  </si>
  <si>
    <t>1 место вес (кг)</t>
  </si>
  <si>
    <t>ВЕС ПО ЗАЯВКЕ (кг)</t>
  </si>
  <si>
    <t>процентная ставка, %</t>
  </si>
  <si>
    <t>СРОК ГОДНОСТИ</t>
  </si>
  <si>
    <t>ИЗОБРАЖЕНИЕ ПРОДУКЦИИ</t>
  </si>
  <si>
    <t>нетто</t>
  </si>
  <si>
    <t>брутто</t>
  </si>
  <si>
    <t>NEW! Плавленые сыры ГОСТ 180 г</t>
  </si>
  <si>
    <t>Плавленый сыр СЛИВОЧНЫЙ</t>
  </si>
  <si>
    <t xml:space="preserve">Плавленый сыр С ВЕТЧИНОЙ </t>
  </si>
  <si>
    <t>Плавленый сыр С ГРИБАМИ</t>
  </si>
  <si>
    <t>Плавленый сыр ДРУЖБА</t>
  </si>
  <si>
    <t>Плавленый сыр ГАУДА</t>
  </si>
  <si>
    <t>Плавленый сыр ШОКОЛАДНЫЙ</t>
  </si>
  <si>
    <t xml:space="preserve">Плавленый сыр ШВЕЙЦАРСКИЙ </t>
  </si>
  <si>
    <t>Плавленый сыр С ВЕТЧИНОЙ</t>
  </si>
  <si>
    <t>Плавленый сыр ЯНТАРЬ</t>
  </si>
  <si>
    <t xml:space="preserve">Плавленый сыр Шоколадный </t>
  </si>
  <si>
    <t>Плавленый сыр Янтарь</t>
  </si>
  <si>
    <t>Плавленый сыр Дружба</t>
  </si>
  <si>
    <t>ИТОГО</t>
  </si>
  <si>
    <t>NEW! СЫРЫ в ТУБАХ</t>
  </si>
  <si>
    <t>Плавленый сыр С ветчиной / в тубе</t>
  </si>
  <si>
    <t xml:space="preserve">Плавленый сыр С грибами / в тубе </t>
  </si>
  <si>
    <t>Плавленый сыр С томатом и базиликом / в тубе</t>
  </si>
  <si>
    <t xml:space="preserve">Плавленый сыр Сливочный / в тубе </t>
  </si>
  <si>
    <t>Плавленый сыр Шоколадный / в тубе</t>
  </si>
  <si>
    <t>NEW! Творожные сыры 60%</t>
  </si>
  <si>
    <t xml:space="preserve">Творожный сыр с грибами </t>
  </si>
  <si>
    <t xml:space="preserve">Творожный сыр с зеленью </t>
  </si>
  <si>
    <t xml:space="preserve">Творожный сыр с маринованными огурчиками и укропом </t>
  </si>
  <si>
    <t xml:space="preserve">Творожный сыр сливочный </t>
  </si>
  <si>
    <t>"СЫРБУРГЕР" ПЛАВЛЕНЫЕ СЫРЫ ГОСТ Р 52685-2006</t>
  </si>
  <si>
    <t>Колбасный копченый</t>
  </si>
  <si>
    <t>Колбасный копченый "С ветчиной"</t>
  </si>
  <si>
    <t>Колбасный копченый "С грибами"</t>
  </si>
  <si>
    <t>Колбасный копченый   " Охотничий со специями"</t>
  </si>
  <si>
    <t>Ломтевой "Голландский"</t>
  </si>
  <si>
    <t>Ломтевой "Городской"</t>
  </si>
  <si>
    <t>Ломтевой "Дружба"</t>
  </si>
  <si>
    <t>Ломтевой "Костромской"</t>
  </si>
  <si>
    <t>Ломтевой "Орбита"</t>
  </si>
  <si>
    <t>Ломтевой "Российский"</t>
  </si>
  <si>
    <t>Ломтевой "Сливочный"</t>
  </si>
  <si>
    <t>Ломтевой "Чеддер"</t>
  </si>
  <si>
    <t>Ломтевой "С луком для супа"</t>
  </si>
  <si>
    <t>ПЛАВЛЕНЫЙ СЫР В СЕГМЕНТАХ Плавыч 140 гр.</t>
  </si>
  <si>
    <t xml:space="preserve">Плавленый сыр в Сегментах Сливочный  </t>
  </si>
  <si>
    <r>
      <t>Плавленый сыр в Сегментах Классическое ассорти</t>
    </r>
    <r>
      <rPr>
        <b/>
        <sz val="11"/>
        <color indexed="10"/>
        <rFont val="Calibri"/>
        <family val="2"/>
        <charset val="204"/>
      </rPr>
      <t xml:space="preserve">  </t>
    </r>
  </si>
  <si>
    <t xml:space="preserve">Плавленый сыр в Сегментах Европейское ассорти  </t>
  </si>
  <si>
    <t xml:space="preserve">СЫР Паста в ведрах </t>
  </si>
  <si>
    <t>весовой ≈ 5,0</t>
  </si>
  <si>
    <t>Очаковский Сливочный</t>
  </si>
  <si>
    <t>СЫР ПОЛУТВЕРДЫЙ БЛОЧНЫЙ</t>
  </si>
  <si>
    <t>«Плавыч THERMO» термостабильный</t>
  </si>
  <si>
    <t>ТВОРОЖНЫЙ СЫР и КРЕМ</t>
  </si>
  <si>
    <t xml:space="preserve">Творожный  сыр Сливочный </t>
  </si>
  <si>
    <r>
      <t>Творожный сыр с Зеленью</t>
    </r>
    <r>
      <rPr>
        <b/>
        <sz val="11"/>
        <color indexed="10"/>
        <rFont val="Calibri"/>
        <family val="2"/>
        <charset val="204"/>
      </rPr>
      <t xml:space="preserve"> </t>
    </r>
  </si>
  <si>
    <t xml:space="preserve">Творожный сыр  Сливочный </t>
  </si>
  <si>
    <t>Творожный сыр С Зеленью</t>
  </si>
  <si>
    <r>
      <t xml:space="preserve">Творожный сыр ЛЕГКИЙ </t>
    </r>
    <r>
      <rPr>
        <b/>
        <sz val="11"/>
        <color indexed="10"/>
        <rFont val="Calibri"/>
        <family val="2"/>
        <charset val="204"/>
      </rPr>
      <t xml:space="preserve"> </t>
    </r>
  </si>
  <si>
    <t>Творожный сыр Mascarpone</t>
  </si>
  <si>
    <t>Творожный сыр Фета</t>
  </si>
  <si>
    <r>
      <t xml:space="preserve">Творожный сыр  Сливочный  </t>
    </r>
    <r>
      <rPr>
        <b/>
        <sz val="11"/>
        <color indexed="10"/>
        <rFont val="Calibri"/>
        <family val="2"/>
        <charset val="204"/>
      </rPr>
      <t>NEW</t>
    </r>
    <r>
      <rPr>
        <b/>
        <sz val="11"/>
        <rFont val="Calibri"/>
        <family val="2"/>
        <charset val="204"/>
      </rPr>
      <t xml:space="preserve"> желтая этикетка</t>
    </r>
  </si>
  <si>
    <t>Творожный cыр Mascarpone</t>
  </si>
  <si>
    <r>
      <t>Плавленый продукт с сыром "Крем Чиз" Crem Chees  (</t>
    </r>
    <r>
      <rPr>
        <b/>
        <sz val="11"/>
        <rFont val="Calibri"/>
        <family val="2"/>
        <charset val="204"/>
      </rPr>
      <t>голубая этикетка)</t>
    </r>
  </si>
  <si>
    <r>
      <t xml:space="preserve">Плавленый продукт с сыром "Крем Чиз" Crem Chees  </t>
    </r>
    <r>
      <rPr>
        <b/>
        <sz val="11"/>
        <rFont val="Calibri"/>
        <family val="2"/>
        <charset val="204"/>
      </rPr>
      <t>(голубая этикетка)</t>
    </r>
  </si>
  <si>
    <t>СЫР МОЦАРЕЛЛА для пиццы</t>
  </si>
  <si>
    <t>Сырный продукт Моцарелла 50% (батоны), 1,0кг (Классик)</t>
  </si>
  <si>
    <t>Сырный продукт Моцарелла 45% (батоны) 1,0кг (Премиум)</t>
  </si>
  <si>
    <t>Сырный продукт Моцарелла 45% (соломка) 1,0кг (Премиум)</t>
  </si>
  <si>
    <t>Сырный продукт Моцарелла 45% (кубики) 1,0кг (Премиум)</t>
  </si>
  <si>
    <t>Плавленый продукт с сыром Сливочный "Сыр для пиццы"</t>
  </si>
  <si>
    <t>"ПЛАВЫЧ" КОЛБАСНЫЕ ПЛАВЛЕНЫЕ ПРОДУКТЫ С СЫРОМ (точный вес)</t>
  </si>
  <si>
    <t>Плавленый продукт с сыром Колбасный с ароматом копчения 180</t>
  </si>
  <si>
    <t>Плавленый продукт с сыром Колбасный с ароматом копчения 400</t>
  </si>
  <si>
    <t xml:space="preserve">Плавленый продукт с сыром Колбасный копченый, т.н. «Коровка» </t>
  </si>
  <si>
    <t xml:space="preserve">Плавленый продукт с сыром Колбасный копченый «Янтарный» </t>
  </si>
  <si>
    <t>Плавленый продукт с сыром С ветчиной</t>
  </si>
  <si>
    <t>Плавленый продукт с сыром С грибами</t>
  </si>
  <si>
    <t>Плавленый продукт с сыром Охотничий</t>
  </si>
  <si>
    <t>"ПЛАВЫЧ" КОЛБАСНЫЕ ПЛАВЛЕНЫЕ ПРОДУКТЫ С СЫРОМ (весовые)</t>
  </si>
  <si>
    <t>Плавленый продукт с сыром Колбасный копченый БОЛЬШОЙ 13,5</t>
  </si>
  <si>
    <t>весовой ≈ 0,9</t>
  </si>
  <si>
    <t>Плавленый продукт с сыром Колбасный копченый МАЛЕНЬКИЙ 7,5</t>
  </si>
  <si>
    <t>весовой ≈ 0,5</t>
  </si>
  <si>
    <t>"ПЛАВЫЧ" ЛОМТЕВЫЕ (брикет) ПЛАВЛЕНЫЕ ПРОДУКТЫ С СЫРОМ</t>
  </si>
  <si>
    <t>АССОРТИ (Голландский, Городской, Дружба, Орбита, Российский)</t>
  </si>
  <si>
    <t>АССОРТИ-2 (Гауда, Костромской, Сливочный, Швейцарский, Чеддер)</t>
  </si>
  <si>
    <t>Витязь</t>
  </si>
  <si>
    <t>Гауда</t>
  </si>
  <si>
    <t>Голландский</t>
  </si>
  <si>
    <t>Городской</t>
  </si>
  <si>
    <t>Дружба</t>
  </si>
  <si>
    <t>Костромской</t>
  </si>
  <si>
    <t>Орбита</t>
  </si>
  <si>
    <t>Российский</t>
  </si>
  <si>
    <t>С белыми грибами</t>
  </si>
  <si>
    <t>С ветчиной</t>
  </si>
  <si>
    <t>Сливочный</t>
  </si>
  <si>
    <t>Чеддер</t>
  </si>
  <si>
    <t>Швейцарский</t>
  </si>
  <si>
    <t>Янтарный</t>
  </si>
  <si>
    <t>"ПЛАВЫЧ" ПАСТООБРАЗНЫЕ ПЛАВЛЕНЫЕ ПРОДУКТЫ С СЫРОМ 90 гр</t>
  </si>
  <si>
    <t>АССОРТИ 90 гр. (С грибами, С ветчиной, Сливочный, Янтарь)</t>
  </si>
  <si>
    <t>С грибами</t>
  </si>
  <si>
    <t>Янтарь</t>
  </si>
  <si>
    <t>"ПЛАВЫЧ" ПАСТООБРАЗНЫЕ СЛАДКИЕ ПЛАВЛЕНЫЕ ПРОДУКТЫ С СЫРОМ 90 гр</t>
  </si>
  <si>
    <t xml:space="preserve">Сладкий </t>
  </si>
  <si>
    <t xml:space="preserve">Со сгущенным молоком </t>
  </si>
  <si>
    <t>Шоколадный</t>
  </si>
  <si>
    <t xml:space="preserve">"ПЛАВЫЧ" ПАСТООБРАЗНЫЕ ПЛАВЛЕНЫЕ ПРОДУКТЫ С СЫРОМ </t>
  </si>
  <si>
    <t>АССОРТИ 180 гр (Сливочный, С грибами, С ветчиной)</t>
  </si>
  <si>
    <t>Очаковский с грибами</t>
  </si>
  <si>
    <t>Очаковский с беконом</t>
  </si>
  <si>
    <t>АССОРТИ Очаковский</t>
  </si>
  <si>
    <t>ПЛАВЛЕНЫЙ ПРОДУКТ С СЫРОМ БЛОЧНЫЙ</t>
  </si>
  <si>
    <t>весовой ≈ 2,0</t>
  </si>
  <si>
    <t>Российский (красный пакет)</t>
  </si>
  <si>
    <t>весовой ≈ 2,5</t>
  </si>
  <si>
    <t xml:space="preserve"> Голландский</t>
  </si>
  <si>
    <t>ПЛАВЛЕНЫЙ ПРОДУКТ С СЫРОМ "ОСОБЫЙ"</t>
  </si>
  <si>
    <t>Колбасный копченый "ОСОБЫЙ"</t>
  </si>
  <si>
    <t xml:space="preserve">АССОРТИ: Орбита/ Голландский/ Дружба/ Российский/Сливочный </t>
  </si>
  <si>
    <t>ИТОГО по заявке</t>
  </si>
  <si>
    <t>Плавленый продукт с сыром Очаковский Сливочный</t>
  </si>
  <si>
    <t xml:space="preserve">Плавленый сыр  Сливочный  </t>
  </si>
  <si>
    <t xml:space="preserve">Плавленый сыр  "Чеддер" для соусов </t>
  </si>
  <si>
    <t xml:space="preserve">Сыр "Моцарелла для пиццы" 40 % (батоны), 1,0кг </t>
  </si>
  <si>
    <t>Сыр Моцарелла 0.25кг</t>
  </si>
  <si>
    <t>Сыр "Моцарелла для пиццы" 40 % (соломка) 1,0 кг</t>
  </si>
  <si>
    <t>Сыр "Моцарелла для пиццы"  40 %  (кубики) 1,0кг</t>
  </si>
  <si>
    <t xml:space="preserve"> Гауда</t>
  </si>
  <si>
    <t>Российский (желтый пакет)</t>
  </si>
  <si>
    <t>Плавленый сыр в Сегментах Сливочный 17,5г</t>
  </si>
  <si>
    <t xml:space="preserve">Плавленый сыр в Сегментах Классическое ассорти </t>
  </si>
  <si>
    <t>Плавленый сыр в Сегментах Европейское ассорти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</si>
</sst>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15" x14ac:knownFonts="1">
    <font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4"/>
      <name val="Calibri"/>
      <family val="2"/>
      <charset val="204"/>
    </font>
    <font>
      <b/>
      <sz val="12"/>
      <color indexed="12"/>
      <name val="Calibri"/>
      <family val="2"/>
      <charset val="204"/>
    </font>
    <font>
      <b/>
      <sz val="14"/>
      <color indexed="12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4"/>
      <color indexed="62"/>
      <name val="Calibri"/>
      <family val="2"/>
      <charset val="204"/>
    </font>
    <font>
      <b/>
      <sz val="16"/>
      <color indexed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3" fillId="0" borderId="0" xfId="4"/>
    <xf numFmtId="0" fontId="4" fillId="0" borderId="0" xfId="4" applyFont="1"/>
    <xf numFmtId="0" fontId="5" fillId="0" borderId="0" xfId="4" applyFont="1" applyAlignment="1">
      <alignment horizontal="right"/>
    </xf>
    <xf numFmtId="0" fontId="6" fillId="0" borderId="0" xfId="4" applyFont="1" applyAlignment="1">
      <alignment horizontal="right"/>
    </xf>
    <xf numFmtId="0" fontId="7" fillId="0" borderId="0" xfId="4" applyFont="1"/>
    <xf numFmtId="0" fontId="4" fillId="2" borderId="0" xfId="4" applyFont="1" applyFill="1"/>
    <xf numFmtId="0" fontId="5" fillId="2" borderId="0" xfId="4" applyFont="1" applyFill="1" applyAlignment="1">
      <alignment horizontal="right"/>
    </xf>
    <xf numFmtId="0" fontId="6" fillId="2" borderId="1" xfId="4" applyFont="1" applyFill="1" applyBorder="1"/>
    <xf numFmtId="16" fontId="6" fillId="0" borderId="0" xfId="4" applyNumberFormat="1" applyFont="1" applyAlignment="1">
      <alignment horizontal="right"/>
    </xf>
    <xf numFmtId="0" fontId="7" fillId="2" borderId="1" xfId="4" applyFont="1" applyFill="1" applyBorder="1"/>
    <xf numFmtId="0" fontId="7" fillId="2" borderId="2" xfId="4" applyFont="1" applyFill="1" applyBorder="1"/>
    <xf numFmtId="0" fontId="3" fillId="2" borderId="3" xfId="4" applyFill="1" applyBorder="1"/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3" borderId="1" xfId="4" applyFont="1" applyFill="1" applyBorder="1" applyAlignment="1">
      <alignment horizontal="center" vertical="center" wrapText="1"/>
    </xf>
    <xf numFmtId="0" fontId="6" fillId="3" borderId="4" xfId="4" applyFont="1" applyFill="1" applyBorder="1" applyAlignment="1">
      <alignment horizontal="center" vertical="center" wrapText="1"/>
    </xf>
    <xf numFmtId="0" fontId="6" fillId="3" borderId="5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/>
    </xf>
    <xf numFmtId="0" fontId="7" fillId="0" borderId="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 indent="5"/>
    </xf>
    <xf numFmtId="0" fontId="9" fillId="0" borderId="1" xfId="4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left" vertical="center" wrapText="1" indent="5"/>
    </xf>
    <xf numFmtId="0" fontId="9" fillId="5" borderId="1" xfId="4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1" fillId="0" borderId="1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 indent="2"/>
    </xf>
    <xf numFmtId="0" fontId="7" fillId="0" borderId="6" xfId="4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" xfId="0" applyBorder="1"/>
    <xf numFmtId="0" fontId="7" fillId="0" borderId="4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164" fontId="7" fillId="0" borderId="1" xfId="4" applyNumberFormat="1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 wrapText="1" indent="2"/>
    </xf>
    <xf numFmtId="0" fontId="11" fillId="5" borderId="1" xfId="4" applyFont="1" applyFill="1" applyBorder="1" applyAlignment="1">
      <alignment horizontal="center" vertical="center" wrapText="1"/>
    </xf>
    <xf numFmtId="0" fontId="0" fillId="5" borderId="1" xfId="0" applyFill="1" applyBorder="1"/>
    <xf numFmtId="0" fontId="5" fillId="5" borderId="1" xfId="4" applyFont="1" applyFill="1" applyBorder="1" applyAlignment="1">
      <alignment horizontal="left" vertical="center" wrapText="1" indent="2"/>
    </xf>
    <xf numFmtId="0" fontId="7" fillId="5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4" xfId="0" applyBorder="1"/>
    <xf numFmtId="0" fontId="13" fillId="0" borderId="1" xfId="4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5" borderId="3" xfId="4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4" applyFont="1" applyAlignment="1">
      <alignment horizontal="left" vertical="center" wrapText="1"/>
    </xf>
    <xf numFmtId="0" fontId="14" fillId="0" borderId="1" xfId="4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6" fillId="0" borderId="0" xfId="4" applyFont="1" applyAlignment="1">
      <alignment horizontal="right" wrapText="1"/>
    </xf>
    <xf numFmtId="1" fontId="6" fillId="0" borderId="0" xfId="4" applyNumberFormat="1" applyFont="1" applyAlignment="1">
      <alignment horizontal="right"/>
    </xf>
    <xf numFmtId="0" fontId="0" fillId="0" borderId="4" xfId="0" applyBorder="1" applyAlignment="1">
      <alignment horizontal="center" vertical="center"/>
    </xf>
    <xf numFmtId="165" fontId="7" fillId="0" borderId="1" xfId="4" applyNumberFormat="1" applyFont="1" applyBorder="1" applyAlignment="1">
      <alignment horizontal="center" vertical="center" wrapText="1"/>
    </xf>
    <xf numFmtId="166" fontId="7" fillId="0" borderId="1" xfId="4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4" fillId="0" borderId="7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 wrapText="1"/>
    </xf>
    <xf numFmtId="0" fontId="8" fillId="4" borderId="1" xfId="4" applyFont="1" applyFill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/>
    </xf>
    <xf numFmtId="0" fontId="6" fillId="2" borderId="1" xfId="4" applyFont="1" applyFill="1" applyBorder="1"/>
    <xf numFmtId="0" fontId="3" fillId="2" borderId="11" xfId="4" applyFill="1" applyBorder="1"/>
    <xf numFmtId="0" fontId="5" fillId="0" borderId="0" xfId="4" applyFont="1" applyAlignment="1">
      <alignment horizontal="center"/>
    </xf>
    <xf numFmtId="0" fontId="6" fillId="3" borderId="1" xfId="4" applyFont="1" applyFill="1" applyBorder="1" applyAlignment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/>
      <protection locked="0"/>
    </xf>
    <xf numFmtId="0" fontId="6" fillId="3" borderId="1" xfId="4" applyFont="1" applyFill="1" applyBorder="1" applyAlignment="1">
      <alignment horizontal="center" vertical="center" textRotation="90" wrapText="1"/>
    </xf>
    <xf numFmtId="2" fontId="7" fillId="0" borderId="1" xfId="4" applyNumberFormat="1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12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7" fillId="5" borderId="4" xfId="4" applyFont="1" applyFill="1" applyBorder="1" applyAlignment="1">
      <alignment horizontal="center" vertical="center" wrapText="1"/>
    </xf>
    <xf numFmtId="0" fontId="7" fillId="5" borderId="12" xfId="4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7" fillId="0" borderId="13" xfId="4" applyFont="1" applyBorder="1" applyAlignment="1">
      <alignment horizontal="center" vertical="center" wrapText="1"/>
    </xf>
  </cellXfs>
  <cellStyles count="5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2"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pn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tiff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61" Type="http://schemas.openxmlformats.org/officeDocument/2006/relationships/image" Target="../media/image61.jpeg"/><Relationship Id="rId82" Type="http://schemas.openxmlformats.org/officeDocument/2006/relationships/image" Target="../media/image8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169</xdr:row>
      <xdr:rowOff>28575</xdr:rowOff>
    </xdr:from>
    <xdr:to>
      <xdr:col>12</xdr:col>
      <xdr:colOff>800100</xdr:colOff>
      <xdr:row>169</xdr:row>
      <xdr:rowOff>542925</xdr:rowOff>
    </xdr:to>
    <xdr:pic>
      <xdr:nvPicPr>
        <xdr:cNvPr id="3162" name="Рисунок 2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8903017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167</xdr:row>
      <xdr:rowOff>28575</xdr:rowOff>
    </xdr:from>
    <xdr:to>
      <xdr:col>12</xdr:col>
      <xdr:colOff>752475</xdr:colOff>
      <xdr:row>167</xdr:row>
      <xdr:rowOff>542925</xdr:rowOff>
    </xdr:to>
    <xdr:pic>
      <xdr:nvPicPr>
        <xdr:cNvPr id="3163" name="Рисунок 1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87849075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66675</xdr:colOff>
      <xdr:row>168</xdr:row>
      <xdr:rowOff>28575</xdr:rowOff>
    </xdr:from>
    <xdr:to>
      <xdr:col>12</xdr:col>
      <xdr:colOff>1019175</xdr:colOff>
      <xdr:row>168</xdr:row>
      <xdr:rowOff>561975</xdr:rowOff>
    </xdr:to>
    <xdr:grpSp>
      <xdr:nvGrpSpPr>
        <xdr:cNvPr id="3164" name="Group 32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GrpSpPr>
          <a:grpSpLocks/>
        </xdr:cNvGrpSpPr>
      </xdr:nvGrpSpPr>
      <xdr:grpSpPr bwMode="auto">
        <a:xfrm>
          <a:off x="13877925" y="94484825"/>
          <a:ext cx="952500" cy="533400"/>
          <a:chOff x="22225" y="137233"/>
          <a:chExt cx="1582" cy="835"/>
        </a:xfrm>
      </xdr:grpSpPr>
      <xdr:pic>
        <xdr:nvPicPr>
          <xdr:cNvPr id="3299" name="Рисунок 1">
            <a:extLst>
              <a:ext uri="{FF2B5EF4-FFF2-40B4-BE49-F238E27FC236}">
                <a16:creationId xmlns:a16="http://schemas.microsoft.com/office/drawing/2014/main" id="{00000000-0008-0000-0000-0000E3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242" y="137247"/>
            <a:ext cx="557" cy="3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pic>
        <xdr:nvPicPr>
          <xdr:cNvPr id="3300" name="Рисунок 2">
            <a:extLst>
              <a:ext uri="{FF2B5EF4-FFF2-40B4-BE49-F238E27FC236}">
                <a16:creationId xmlns:a16="http://schemas.microsoft.com/office/drawing/2014/main" id="{00000000-0008-0000-0000-0000E4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762" y="137233"/>
            <a:ext cx="539" cy="4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pic>
        <xdr:nvPicPr>
          <xdr:cNvPr id="3301" name="Рисунок 3">
            <a:extLst>
              <a:ext uri="{FF2B5EF4-FFF2-40B4-BE49-F238E27FC236}">
                <a16:creationId xmlns:a16="http://schemas.microsoft.com/office/drawing/2014/main" id="{00000000-0008-0000-0000-0000E5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225" y="137662"/>
            <a:ext cx="491" cy="3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pic>
        <xdr:nvPicPr>
          <xdr:cNvPr id="3302" name="Рисунок 2">
            <a:extLst>
              <a:ext uri="{FF2B5EF4-FFF2-40B4-BE49-F238E27FC236}">
                <a16:creationId xmlns:a16="http://schemas.microsoft.com/office/drawing/2014/main" id="{00000000-0008-0000-0000-0000E6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750" y="137662"/>
            <a:ext cx="532" cy="4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pic>
        <xdr:nvPicPr>
          <xdr:cNvPr id="3303" name="Рисунок 3">
            <a:extLst>
              <a:ext uri="{FF2B5EF4-FFF2-40B4-BE49-F238E27FC236}">
                <a16:creationId xmlns:a16="http://schemas.microsoft.com/office/drawing/2014/main" id="{00000000-0008-0000-0000-0000E70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207" y="137402"/>
            <a:ext cx="599" cy="4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12</xdr:col>
      <xdr:colOff>152400</xdr:colOff>
      <xdr:row>171</xdr:row>
      <xdr:rowOff>9525</xdr:rowOff>
    </xdr:from>
    <xdr:to>
      <xdr:col>12</xdr:col>
      <xdr:colOff>790575</xdr:colOff>
      <xdr:row>171</xdr:row>
      <xdr:rowOff>542925</xdr:rowOff>
    </xdr:to>
    <xdr:pic>
      <xdr:nvPicPr>
        <xdr:cNvPr id="3165" name="Рисунок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90249375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173</xdr:row>
      <xdr:rowOff>28575</xdr:rowOff>
    </xdr:from>
    <xdr:to>
      <xdr:col>12</xdr:col>
      <xdr:colOff>838200</xdr:colOff>
      <xdr:row>173</xdr:row>
      <xdr:rowOff>561975</xdr:rowOff>
    </xdr:to>
    <xdr:pic>
      <xdr:nvPicPr>
        <xdr:cNvPr id="3166" name="Рисунок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1468575"/>
          <a:ext cx="647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172</xdr:row>
      <xdr:rowOff>28575</xdr:rowOff>
    </xdr:from>
    <xdr:to>
      <xdr:col>12</xdr:col>
      <xdr:colOff>838200</xdr:colOff>
      <xdr:row>172</xdr:row>
      <xdr:rowOff>581025</xdr:rowOff>
    </xdr:to>
    <xdr:pic>
      <xdr:nvPicPr>
        <xdr:cNvPr id="3167" name="Рисунок 2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90849450"/>
          <a:ext cx="6572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142875</xdr:colOff>
      <xdr:row>170</xdr:row>
      <xdr:rowOff>47625</xdr:rowOff>
    </xdr:from>
    <xdr:to>
      <xdr:col>12</xdr:col>
      <xdr:colOff>800100</xdr:colOff>
      <xdr:row>170</xdr:row>
      <xdr:rowOff>581025</xdr:rowOff>
    </xdr:to>
    <xdr:pic>
      <xdr:nvPicPr>
        <xdr:cNvPr id="3168" name="Рисунок 1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5" y="89668350"/>
          <a:ext cx="657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200025</xdr:colOff>
      <xdr:row>157</xdr:row>
      <xdr:rowOff>28575</xdr:rowOff>
    </xdr:from>
    <xdr:to>
      <xdr:col>12</xdr:col>
      <xdr:colOff>819150</xdr:colOff>
      <xdr:row>157</xdr:row>
      <xdr:rowOff>485775</xdr:rowOff>
    </xdr:to>
    <xdr:pic>
      <xdr:nvPicPr>
        <xdr:cNvPr id="3169" name="Рисунок 129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5025" y="84258150"/>
          <a:ext cx="619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209550</xdr:colOff>
      <xdr:row>156</xdr:row>
      <xdr:rowOff>47625</xdr:rowOff>
    </xdr:from>
    <xdr:to>
      <xdr:col>12</xdr:col>
      <xdr:colOff>809625</xdr:colOff>
      <xdr:row>156</xdr:row>
      <xdr:rowOff>466725</xdr:rowOff>
    </xdr:to>
    <xdr:pic>
      <xdr:nvPicPr>
        <xdr:cNvPr id="3170" name="Рисунок 132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83781900"/>
          <a:ext cx="600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158</xdr:row>
      <xdr:rowOff>28575</xdr:rowOff>
    </xdr:from>
    <xdr:to>
      <xdr:col>12</xdr:col>
      <xdr:colOff>828675</xdr:colOff>
      <xdr:row>158</xdr:row>
      <xdr:rowOff>466725</xdr:rowOff>
    </xdr:to>
    <xdr:pic>
      <xdr:nvPicPr>
        <xdr:cNvPr id="3171" name="Рисунок 135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84772500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276225</xdr:colOff>
      <xdr:row>159</xdr:row>
      <xdr:rowOff>57150</xdr:rowOff>
    </xdr:from>
    <xdr:to>
      <xdr:col>12</xdr:col>
      <xdr:colOff>828675</xdr:colOff>
      <xdr:row>159</xdr:row>
      <xdr:rowOff>476250</xdr:rowOff>
    </xdr:to>
    <xdr:pic>
      <xdr:nvPicPr>
        <xdr:cNvPr id="3172" name="Рисунок 14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1225" y="85353525"/>
          <a:ext cx="5524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200025</xdr:colOff>
      <xdr:row>163</xdr:row>
      <xdr:rowOff>19050</xdr:rowOff>
    </xdr:from>
    <xdr:to>
      <xdr:col>12</xdr:col>
      <xdr:colOff>781050</xdr:colOff>
      <xdr:row>163</xdr:row>
      <xdr:rowOff>457200</xdr:rowOff>
    </xdr:to>
    <xdr:pic>
      <xdr:nvPicPr>
        <xdr:cNvPr id="3173" name="Рисунок 130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5025" y="86363175"/>
          <a:ext cx="581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171450</xdr:colOff>
      <xdr:row>162</xdr:row>
      <xdr:rowOff>38100</xdr:rowOff>
    </xdr:from>
    <xdr:to>
      <xdr:col>12</xdr:col>
      <xdr:colOff>762000</xdr:colOff>
      <xdr:row>162</xdr:row>
      <xdr:rowOff>428625</xdr:rowOff>
    </xdr:to>
    <xdr:pic>
      <xdr:nvPicPr>
        <xdr:cNvPr id="3174" name="Рисунок 13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85886925"/>
          <a:ext cx="590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141</xdr:row>
      <xdr:rowOff>47625</xdr:rowOff>
    </xdr:from>
    <xdr:to>
      <xdr:col>12</xdr:col>
      <xdr:colOff>762000</xdr:colOff>
      <xdr:row>141</xdr:row>
      <xdr:rowOff>495300</xdr:rowOff>
    </xdr:to>
    <xdr:pic>
      <xdr:nvPicPr>
        <xdr:cNvPr id="3176" name="Рисунок 118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76552425"/>
          <a:ext cx="571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142</xdr:row>
      <xdr:rowOff>38100</xdr:rowOff>
    </xdr:from>
    <xdr:to>
      <xdr:col>12</xdr:col>
      <xdr:colOff>800100</xdr:colOff>
      <xdr:row>142</xdr:row>
      <xdr:rowOff>504825</xdr:rowOff>
    </xdr:to>
    <xdr:pic>
      <xdr:nvPicPr>
        <xdr:cNvPr id="3177" name="Рисунок 119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0" y="77085825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143</xdr:row>
      <xdr:rowOff>47625</xdr:rowOff>
    </xdr:from>
    <xdr:to>
      <xdr:col>12</xdr:col>
      <xdr:colOff>771525</xdr:colOff>
      <xdr:row>143</xdr:row>
      <xdr:rowOff>495300</xdr:rowOff>
    </xdr:to>
    <xdr:pic>
      <xdr:nvPicPr>
        <xdr:cNvPr id="3178" name="Рисунок 120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77619225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283633</xdr:colOff>
      <xdr:row>65</xdr:row>
      <xdr:rowOff>47624</xdr:rowOff>
    </xdr:from>
    <xdr:to>
      <xdr:col>12</xdr:col>
      <xdr:colOff>833438</xdr:colOff>
      <xdr:row>66</xdr:row>
      <xdr:rowOff>779</xdr:rowOff>
    </xdr:to>
    <xdr:pic>
      <xdr:nvPicPr>
        <xdr:cNvPr id="3180" name="Рисунок 14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8633" y="34668353"/>
          <a:ext cx="549805" cy="746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39</xdr:row>
      <xdr:rowOff>47625</xdr:rowOff>
    </xdr:from>
    <xdr:to>
      <xdr:col>12</xdr:col>
      <xdr:colOff>828675</xdr:colOff>
      <xdr:row>39</xdr:row>
      <xdr:rowOff>523875</xdr:rowOff>
    </xdr:to>
    <xdr:pic>
      <xdr:nvPicPr>
        <xdr:cNvPr id="3181" name="Рисунок 6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20935950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142875</xdr:colOff>
      <xdr:row>40</xdr:row>
      <xdr:rowOff>28575</xdr:rowOff>
    </xdr:from>
    <xdr:to>
      <xdr:col>12</xdr:col>
      <xdr:colOff>828675</xdr:colOff>
      <xdr:row>40</xdr:row>
      <xdr:rowOff>504825</xdr:rowOff>
    </xdr:to>
    <xdr:pic>
      <xdr:nvPicPr>
        <xdr:cNvPr id="3182" name="Рисунок 7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5" y="21497925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152400</xdr:colOff>
      <xdr:row>41</xdr:row>
      <xdr:rowOff>28575</xdr:rowOff>
    </xdr:from>
    <xdr:to>
      <xdr:col>12</xdr:col>
      <xdr:colOff>809625</xdr:colOff>
      <xdr:row>41</xdr:row>
      <xdr:rowOff>552450</xdr:rowOff>
    </xdr:to>
    <xdr:pic>
      <xdr:nvPicPr>
        <xdr:cNvPr id="3183" name="Рисунок 8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22050375"/>
          <a:ext cx="657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142875</xdr:colOff>
      <xdr:row>42</xdr:row>
      <xdr:rowOff>28575</xdr:rowOff>
    </xdr:from>
    <xdr:to>
      <xdr:col>12</xdr:col>
      <xdr:colOff>819150</xdr:colOff>
      <xdr:row>42</xdr:row>
      <xdr:rowOff>552450</xdr:rowOff>
    </xdr:to>
    <xdr:pic>
      <xdr:nvPicPr>
        <xdr:cNvPr id="3184" name="Рисунок 9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5" y="22640925"/>
          <a:ext cx="6762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100</xdr:row>
      <xdr:rowOff>47625</xdr:rowOff>
    </xdr:from>
    <xdr:to>
      <xdr:col>12</xdr:col>
      <xdr:colOff>828675</xdr:colOff>
      <xdr:row>100</xdr:row>
      <xdr:rowOff>638175</xdr:rowOff>
    </xdr:to>
    <xdr:pic>
      <xdr:nvPicPr>
        <xdr:cNvPr id="3185" name="Рисунок 11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52797075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98</xdr:row>
      <xdr:rowOff>66675</xdr:rowOff>
    </xdr:from>
    <xdr:to>
      <xdr:col>12</xdr:col>
      <xdr:colOff>800100</xdr:colOff>
      <xdr:row>98</xdr:row>
      <xdr:rowOff>523875</xdr:rowOff>
    </xdr:to>
    <xdr:pic>
      <xdr:nvPicPr>
        <xdr:cNvPr id="3186" name="Рисунок 2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51749325"/>
          <a:ext cx="619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200025</xdr:colOff>
      <xdr:row>99</xdr:row>
      <xdr:rowOff>9525</xdr:rowOff>
    </xdr:from>
    <xdr:to>
      <xdr:col>12</xdr:col>
      <xdr:colOff>838200</xdr:colOff>
      <xdr:row>99</xdr:row>
      <xdr:rowOff>504825</xdr:rowOff>
    </xdr:to>
    <xdr:pic>
      <xdr:nvPicPr>
        <xdr:cNvPr id="3187" name="Рисунок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5025" y="52244625"/>
          <a:ext cx="638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103</xdr:row>
      <xdr:rowOff>47625</xdr:rowOff>
    </xdr:from>
    <xdr:to>
      <xdr:col>12</xdr:col>
      <xdr:colOff>800100</xdr:colOff>
      <xdr:row>103</xdr:row>
      <xdr:rowOff>514350</xdr:rowOff>
    </xdr:to>
    <xdr:pic>
      <xdr:nvPicPr>
        <xdr:cNvPr id="3188" name="Рисунок 5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54787800"/>
          <a:ext cx="581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228600</xdr:colOff>
      <xdr:row>102</xdr:row>
      <xdr:rowOff>47625</xdr:rowOff>
    </xdr:from>
    <xdr:to>
      <xdr:col>12</xdr:col>
      <xdr:colOff>809625</xdr:colOff>
      <xdr:row>102</xdr:row>
      <xdr:rowOff>523875</xdr:rowOff>
    </xdr:to>
    <xdr:pic>
      <xdr:nvPicPr>
        <xdr:cNvPr id="3189" name="Рисунок 6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3600" y="54244875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104</xdr:row>
      <xdr:rowOff>47625</xdr:rowOff>
    </xdr:from>
    <xdr:to>
      <xdr:col>12</xdr:col>
      <xdr:colOff>838200</xdr:colOff>
      <xdr:row>104</xdr:row>
      <xdr:rowOff>561975</xdr:rowOff>
    </xdr:to>
    <xdr:pic>
      <xdr:nvPicPr>
        <xdr:cNvPr id="3190" name="Рисунок 11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55368825"/>
          <a:ext cx="6191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142875</xdr:colOff>
      <xdr:row>107</xdr:row>
      <xdr:rowOff>28575</xdr:rowOff>
    </xdr:from>
    <xdr:to>
      <xdr:col>12</xdr:col>
      <xdr:colOff>962025</xdr:colOff>
      <xdr:row>107</xdr:row>
      <xdr:rowOff>647700</xdr:rowOff>
    </xdr:to>
    <xdr:pic>
      <xdr:nvPicPr>
        <xdr:cNvPr id="3191" name="Рисунок 4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5" y="56416575"/>
          <a:ext cx="819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161925</xdr:colOff>
      <xdr:row>108</xdr:row>
      <xdr:rowOff>38100</xdr:rowOff>
    </xdr:from>
    <xdr:to>
      <xdr:col>12</xdr:col>
      <xdr:colOff>857250</xdr:colOff>
      <xdr:row>108</xdr:row>
      <xdr:rowOff>571500</xdr:rowOff>
    </xdr:to>
    <xdr:pic>
      <xdr:nvPicPr>
        <xdr:cNvPr id="3192" name="Рисунок 4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5" y="57169050"/>
          <a:ext cx="695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129</xdr:row>
      <xdr:rowOff>76200</xdr:rowOff>
    </xdr:from>
    <xdr:to>
      <xdr:col>12</xdr:col>
      <xdr:colOff>809625</xdr:colOff>
      <xdr:row>129</xdr:row>
      <xdr:rowOff>552450</xdr:rowOff>
    </xdr:to>
    <xdr:pic>
      <xdr:nvPicPr>
        <xdr:cNvPr id="3193" name="Рисунок 12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70656450"/>
          <a:ext cx="6191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200025</xdr:colOff>
      <xdr:row>132</xdr:row>
      <xdr:rowOff>28575</xdr:rowOff>
    </xdr:from>
    <xdr:to>
      <xdr:col>12</xdr:col>
      <xdr:colOff>857250</xdr:colOff>
      <xdr:row>132</xdr:row>
      <xdr:rowOff>466725</xdr:rowOff>
    </xdr:to>
    <xdr:pic>
      <xdr:nvPicPr>
        <xdr:cNvPr id="3194" name="Рисунок 10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5025" y="72304275"/>
          <a:ext cx="657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152400</xdr:colOff>
      <xdr:row>130</xdr:row>
      <xdr:rowOff>28575</xdr:rowOff>
    </xdr:from>
    <xdr:to>
      <xdr:col>12</xdr:col>
      <xdr:colOff>857250</xdr:colOff>
      <xdr:row>130</xdr:row>
      <xdr:rowOff>495300</xdr:rowOff>
    </xdr:to>
    <xdr:pic>
      <xdr:nvPicPr>
        <xdr:cNvPr id="3195" name="Рисунок 109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71208900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136</xdr:row>
      <xdr:rowOff>28575</xdr:rowOff>
    </xdr:from>
    <xdr:to>
      <xdr:col>12</xdr:col>
      <xdr:colOff>876300</xdr:colOff>
      <xdr:row>136</xdr:row>
      <xdr:rowOff>466725</xdr:rowOff>
    </xdr:to>
    <xdr:pic>
      <xdr:nvPicPr>
        <xdr:cNvPr id="3196" name="Рисунок 111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74437875"/>
          <a:ext cx="657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133</xdr:row>
      <xdr:rowOff>47625</xdr:rowOff>
    </xdr:from>
    <xdr:to>
      <xdr:col>12</xdr:col>
      <xdr:colOff>876300</xdr:colOff>
      <xdr:row>133</xdr:row>
      <xdr:rowOff>504825</xdr:rowOff>
    </xdr:to>
    <xdr:pic>
      <xdr:nvPicPr>
        <xdr:cNvPr id="3197" name="Рисунок 105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7283767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134</xdr:row>
      <xdr:rowOff>47625</xdr:rowOff>
    </xdr:from>
    <xdr:to>
      <xdr:col>12</xdr:col>
      <xdr:colOff>866775</xdr:colOff>
      <xdr:row>134</xdr:row>
      <xdr:rowOff>485775</xdr:rowOff>
    </xdr:to>
    <xdr:pic>
      <xdr:nvPicPr>
        <xdr:cNvPr id="3198" name="Рисунок 115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73390125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135</xdr:row>
      <xdr:rowOff>28575</xdr:rowOff>
    </xdr:from>
    <xdr:to>
      <xdr:col>12</xdr:col>
      <xdr:colOff>895350</xdr:colOff>
      <xdr:row>135</xdr:row>
      <xdr:rowOff>466725</xdr:rowOff>
    </xdr:to>
    <xdr:pic>
      <xdr:nvPicPr>
        <xdr:cNvPr id="3199" name="Рисунок 114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7390447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137</xdr:row>
      <xdr:rowOff>47625</xdr:rowOff>
    </xdr:from>
    <xdr:to>
      <xdr:col>12</xdr:col>
      <xdr:colOff>857250</xdr:colOff>
      <xdr:row>137</xdr:row>
      <xdr:rowOff>476250</xdr:rowOff>
    </xdr:to>
    <xdr:pic>
      <xdr:nvPicPr>
        <xdr:cNvPr id="3200" name="Рисунок 11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74980800"/>
          <a:ext cx="638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138</xdr:row>
      <xdr:rowOff>38100</xdr:rowOff>
    </xdr:from>
    <xdr:to>
      <xdr:col>12</xdr:col>
      <xdr:colOff>876300</xdr:colOff>
      <xdr:row>138</xdr:row>
      <xdr:rowOff>485775</xdr:rowOff>
    </xdr:to>
    <xdr:pic>
      <xdr:nvPicPr>
        <xdr:cNvPr id="3201" name="Рисунок 11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75504675"/>
          <a:ext cx="657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131</xdr:row>
      <xdr:rowOff>28575</xdr:rowOff>
    </xdr:from>
    <xdr:to>
      <xdr:col>12</xdr:col>
      <xdr:colOff>838200</xdr:colOff>
      <xdr:row>131</xdr:row>
      <xdr:rowOff>466725</xdr:rowOff>
    </xdr:to>
    <xdr:pic>
      <xdr:nvPicPr>
        <xdr:cNvPr id="3202" name="Рисунок 11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71751825"/>
          <a:ext cx="657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190500</xdr:colOff>
      <xdr:row>152</xdr:row>
      <xdr:rowOff>38100</xdr:rowOff>
    </xdr:from>
    <xdr:to>
      <xdr:col>12</xdr:col>
      <xdr:colOff>885825</xdr:colOff>
      <xdr:row>152</xdr:row>
      <xdr:rowOff>609600</xdr:rowOff>
    </xdr:to>
    <xdr:pic>
      <xdr:nvPicPr>
        <xdr:cNvPr id="3203" name="Рисунок 1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81953100"/>
          <a:ext cx="695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150</xdr:row>
      <xdr:rowOff>38100</xdr:rowOff>
    </xdr:from>
    <xdr:to>
      <xdr:col>12</xdr:col>
      <xdr:colOff>885825</xdr:colOff>
      <xdr:row>150</xdr:row>
      <xdr:rowOff>523875</xdr:rowOff>
    </xdr:to>
    <xdr:pic>
      <xdr:nvPicPr>
        <xdr:cNvPr id="3204" name="Рисунок 2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80791050"/>
          <a:ext cx="704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151</xdr:row>
      <xdr:rowOff>38100</xdr:rowOff>
    </xdr:from>
    <xdr:to>
      <xdr:col>12</xdr:col>
      <xdr:colOff>876300</xdr:colOff>
      <xdr:row>151</xdr:row>
      <xdr:rowOff>561975</xdr:rowOff>
    </xdr:to>
    <xdr:pic>
      <xdr:nvPicPr>
        <xdr:cNvPr id="3205" name="Рисунок 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81353025"/>
          <a:ext cx="6953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153</xdr:row>
      <xdr:rowOff>28575</xdr:rowOff>
    </xdr:from>
    <xdr:to>
      <xdr:col>12</xdr:col>
      <xdr:colOff>876300</xdr:colOff>
      <xdr:row>153</xdr:row>
      <xdr:rowOff>609600</xdr:rowOff>
    </xdr:to>
    <xdr:pic>
      <xdr:nvPicPr>
        <xdr:cNvPr id="3206" name="Рисунок 1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8261032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161925</xdr:colOff>
      <xdr:row>146</xdr:row>
      <xdr:rowOff>28575</xdr:rowOff>
    </xdr:from>
    <xdr:to>
      <xdr:col>12</xdr:col>
      <xdr:colOff>847725</xdr:colOff>
      <xdr:row>146</xdr:row>
      <xdr:rowOff>533400</xdr:rowOff>
    </xdr:to>
    <xdr:pic>
      <xdr:nvPicPr>
        <xdr:cNvPr id="3207" name="Рисунок 104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5" y="78571725"/>
          <a:ext cx="685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161925</xdr:colOff>
      <xdr:row>148</xdr:row>
      <xdr:rowOff>38100</xdr:rowOff>
    </xdr:from>
    <xdr:to>
      <xdr:col>12</xdr:col>
      <xdr:colOff>847725</xdr:colOff>
      <xdr:row>148</xdr:row>
      <xdr:rowOff>533400</xdr:rowOff>
    </xdr:to>
    <xdr:pic>
      <xdr:nvPicPr>
        <xdr:cNvPr id="3208" name="Рисунок 1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5" y="79752825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147</xdr:row>
      <xdr:rowOff>85725</xdr:rowOff>
    </xdr:from>
    <xdr:to>
      <xdr:col>12</xdr:col>
      <xdr:colOff>885825</xdr:colOff>
      <xdr:row>147</xdr:row>
      <xdr:rowOff>600075</xdr:rowOff>
    </xdr:to>
    <xdr:pic>
      <xdr:nvPicPr>
        <xdr:cNvPr id="3209" name="Рисунок 1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79171800"/>
          <a:ext cx="704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180975</xdr:colOff>
      <xdr:row>149</xdr:row>
      <xdr:rowOff>28575</xdr:rowOff>
    </xdr:from>
    <xdr:to>
      <xdr:col>12</xdr:col>
      <xdr:colOff>828675</xdr:colOff>
      <xdr:row>149</xdr:row>
      <xdr:rowOff>495300</xdr:rowOff>
    </xdr:to>
    <xdr:pic>
      <xdr:nvPicPr>
        <xdr:cNvPr id="3210" name="Рисунок 12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80276700"/>
          <a:ext cx="6477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142875</xdr:colOff>
      <xdr:row>101</xdr:row>
      <xdr:rowOff>38100</xdr:rowOff>
    </xdr:from>
    <xdr:to>
      <xdr:col>12</xdr:col>
      <xdr:colOff>914400</xdr:colOff>
      <xdr:row>101</xdr:row>
      <xdr:rowOff>704850</xdr:rowOff>
    </xdr:to>
    <xdr:pic>
      <xdr:nvPicPr>
        <xdr:cNvPr id="3211" name="Picture 2639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5" y="53511450"/>
          <a:ext cx="771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161925</xdr:colOff>
      <xdr:row>68</xdr:row>
      <xdr:rowOff>28575</xdr:rowOff>
    </xdr:from>
    <xdr:to>
      <xdr:col>12</xdr:col>
      <xdr:colOff>857250</xdr:colOff>
      <xdr:row>68</xdr:row>
      <xdr:rowOff>514350</xdr:rowOff>
    </xdr:to>
    <xdr:pic>
      <xdr:nvPicPr>
        <xdr:cNvPr id="3217" name="Picture 59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5" y="335280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209550</xdr:colOff>
      <xdr:row>95</xdr:row>
      <xdr:rowOff>28575</xdr:rowOff>
    </xdr:from>
    <xdr:to>
      <xdr:col>12</xdr:col>
      <xdr:colOff>828675</xdr:colOff>
      <xdr:row>95</xdr:row>
      <xdr:rowOff>485775</xdr:rowOff>
    </xdr:to>
    <xdr:pic>
      <xdr:nvPicPr>
        <xdr:cNvPr id="3218" name="Рисунок 83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50720625"/>
          <a:ext cx="6191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171450</xdr:colOff>
      <xdr:row>78</xdr:row>
      <xdr:rowOff>57150</xdr:rowOff>
    </xdr:from>
    <xdr:to>
      <xdr:col>12</xdr:col>
      <xdr:colOff>914400</xdr:colOff>
      <xdr:row>78</xdr:row>
      <xdr:rowOff>628650</xdr:rowOff>
    </xdr:to>
    <xdr:pic>
      <xdr:nvPicPr>
        <xdr:cNvPr id="3219" name="Picture 4454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38414325"/>
          <a:ext cx="742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219075</xdr:colOff>
      <xdr:row>79</xdr:row>
      <xdr:rowOff>38100</xdr:rowOff>
    </xdr:from>
    <xdr:to>
      <xdr:col>12</xdr:col>
      <xdr:colOff>876300</xdr:colOff>
      <xdr:row>79</xdr:row>
      <xdr:rowOff>628650</xdr:rowOff>
    </xdr:to>
    <xdr:pic>
      <xdr:nvPicPr>
        <xdr:cNvPr id="3220" name="Picture 4455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39109650"/>
          <a:ext cx="6572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314325</xdr:colOff>
      <xdr:row>81</xdr:row>
      <xdr:rowOff>38100</xdr:rowOff>
    </xdr:from>
    <xdr:to>
      <xdr:col>12</xdr:col>
      <xdr:colOff>733425</xdr:colOff>
      <xdr:row>81</xdr:row>
      <xdr:rowOff>590550</xdr:rowOff>
    </xdr:to>
    <xdr:pic>
      <xdr:nvPicPr>
        <xdr:cNvPr id="3221" name="Рисунок 131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40566975"/>
          <a:ext cx="419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352425</xdr:colOff>
      <xdr:row>80</xdr:row>
      <xdr:rowOff>57150</xdr:rowOff>
    </xdr:from>
    <xdr:to>
      <xdr:col>12</xdr:col>
      <xdr:colOff>733425</xdr:colOff>
      <xdr:row>80</xdr:row>
      <xdr:rowOff>561975</xdr:rowOff>
    </xdr:to>
    <xdr:pic>
      <xdr:nvPicPr>
        <xdr:cNvPr id="3222" name="Рисунок 14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7425" y="39833550"/>
          <a:ext cx="3810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285750</xdr:colOff>
      <xdr:row>82</xdr:row>
      <xdr:rowOff>76200</xdr:rowOff>
    </xdr:from>
    <xdr:to>
      <xdr:col>12</xdr:col>
      <xdr:colOff>771525</xdr:colOff>
      <xdr:row>82</xdr:row>
      <xdr:rowOff>819150</xdr:rowOff>
    </xdr:to>
    <xdr:pic>
      <xdr:nvPicPr>
        <xdr:cNvPr id="3223" name="Рисунок 131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0" y="41262300"/>
          <a:ext cx="4857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333375</xdr:colOff>
      <xdr:row>83</xdr:row>
      <xdr:rowOff>180975</xdr:rowOff>
    </xdr:from>
    <xdr:to>
      <xdr:col>12</xdr:col>
      <xdr:colOff>666750</xdr:colOff>
      <xdr:row>83</xdr:row>
      <xdr:rowOff>628650</xdr:rowOff>
    </xdr:to>
    <xdr:pic>
      <xdr:nvPicPr>
        <xdr:cNvPr id="3224" name="Рисунок 131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5" y="42252900"/>
          <a:ext cx="333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304800</xdr:colOff>
      <xdr:row>84</xdr:row>
      <xdr:rowOff>85725</xdr:rowOff>
    </xdr:from>
    <xdr:to>
      <xdr:col>12</xdr:col>
      <xdr:colOff>809625</xdr:colOff>
      <xdr:row>84</xdr:row>
      <xdr:rowOff>781050</xdr:rowOff>
    </xdr:to>
    <xdr:pic>
      <xdr:nvPicPr>
        <xdr:cNvPr id="3225" name="Рисунок 131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42824400"/>
          <a:ext cx="504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123825</xdr:colOff>
      <xdr:row>51</xdr:row>
      <xdr:rowOff>28575</xdr:rowOff>
    </xdr:from>
    <xdr:to>
      <xdr:col>12</xdr:col>
      <xdr:colOff>933450</xdr:colOff>
      <xdr:row>51</xdr:row>
      <xdr:rowOff>666750</xdr:rowOff>
    </xdr:to>
    <xdr:pic>
      <xdr:nvPicPr>
        <xdr:cNvPr id="3234" name="Рисунок 130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8413075"/>
          <a:ext cx="809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171450</xdr:colOff>
      <xdr:row>113</xdr:row>
      <xdr:rowOff>28575</xdr:rowOff>
    </xdr:from>
    <xdr:to>
      <xdr:col>12</xdr:col>
      <xdr:colOff>914400</xdr:colOff>
      <xdr:row>113</xdr:row>
      <xdr:rowOff>619125</xdr:rowOff>
    </xdr:to>
    <xdr:pic>
      <xdr:nvPicPr>
        <xdr:cNvPr id="3235" name="Рисунок 13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59693175"/>
          <a:ext cx="742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142875</xdr:colOff>
      <xdr:row>114</xdr:row>
      <xdr:rowOff>19050</xdr:rowOff>
    </xdr:from>
    <xdr:to>
      <xdr:col>12</xdr:col>
      <xdr:colOff>933450</xdr:colOff>
      <xdr:row>114</xdr:row>
      <xdr:rowOff>647700</xdr:rowOff>
    </xdr:to>
    <xdr:pic>
      <xdr:nvPicPr>
        <xdr:cNvPr id="3237" name="Рисунок 135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7875" y="61026675"/>
          <a:ext cx="790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171450</xdr:colOff>
      <xdr:row>115</xdr:row>
      <xdr:rowOff>28575</xdr:rowOff>
    </xdr:from>
    <xdr:to>
      <xdr:col>12</xdr:col>
      <xdr:colOff>981075</xdr:colOff>
      <xdr:row>115</xdr:row>
      <xdr:rowOff>657225</xdr:rowOff>
    </xdr:to>
    <xdr:pic>
      <xdr:nvPicPr>
        <xdr:cNvPr id="3238" name="Рисунок 136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61693425"/>
          <a:ext cx="809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104775</xdr:colOff>
      <xdr:row>116</xdr:row>
      <xdr:rowOff>28575</xdr:rowOff>
    </xdr:from>
    <xdr:to>
      <xdr:col>12</xdr:col>
      <xdr:colOff>933450</xdr:colOff>
      <xdr:row>116</xdr:row>
      <xdr:rowOff>685800</xdr:rowOff>
    </xdr:to>
    <xdr:pic>
      <xdr:nvPicPr>
        <xdr:cNvPr id="3239" name="Рисунок 137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62360175"/>
          <a:ext cx="828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114300</xdr:colOff>
      <xdr:row>117</xdr:row>
      <xdr:rowOff>19050</xdr:rowOff>
    </xdr:from>
    <xdr:to>
      <xdr:col>12</xdr:col>
      <xdr:colOff>923925</xdr:colOff>
      <xdr:row>117</xdr:row>
      <xdr:rowOff>666750</xdr:rowOff>
    </xdr:to>
    <xdr:pic>
      <xdr:nvPicPr>
        <xdr:cNvPr id="3240" name="Рисунок 138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63045975"/>
          <a:ext cx="8096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123825</xdr:colOff>
      <xdr:row>118</xdr:row>
      <xdr:rowOff>28575</xdr:rowOff>
    </xdr:from>
    <xdr:to>
      <xdr:col>12</xdr:col>
      <xdr:colOff>914400</xdr:colOff>
      <xdr:row>118</xdr:row>
      <xdr:rowOff>647700</xdr:rowOff>
    </xdr:to>
    <xdr:pic>
      <xdr:nvPicPr>
        <xdr:cNvPr id="3241" name="Рисунок 139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63741300"/>
          <a:ext cx="7905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119</xdr:row>
      <xdr:rowOff>9525</xdr:rowOff>
    </xdr:from>
    <xdr:to>
      <xdr:col>12</xdr:col>
      <xdr:colOff>933450</xdr:colOff>
      <xdr:row>119</xdr:row>
      <xdr:rowOff>685800</xdr:rowOff>
    </xdr:to>
    <xdr:pic>
      <xdr:nvPicPr>
        <xdr:cNvPr id="3242" name="Рисунок 1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64379475"/>
          <a:ext cx="847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161925</xdr:colOff>
      <xdr:row>120</xdr:row>
      <xdr:rowOff>28575</xdr:rowOff>
    </xdr:from>
    <xdr:to>
      <xdr:col>12</xdr:col>
      <xdr:colOff>904875</xdr:colOff>
      <xdr:row>120</xdr:row>
      <xdr:rowOff>619125</xdr:rowOff>
    </xdr:to>
    <xdr:pic>
      <xdr:nvPicPr>
        <xdr:cNvPr id="3243" name="Рисунок 143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5" y="65112900"/>
          <a:ext cx="7429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121</xdr:row>
      <xdr:rowOff>28575</xdr:rowOff>
    </xdr:from>
    <xdr:to>
      <xdr:col>12</xdr:col>
      <xdr:colOff>933450</xdr:colOff>
      <xdr:row>121</xdr:row>
      <xdr:rowOff>695325</xdr:rowOff>
    </xdr:to>
    <xdr:pic>
      <xdr:nvPicPr>
        <xdr:cNvPr id="3244" name="Рисунок 144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65760600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122</xdr:row>
      <xdr:rowOff>38100</xdr:rowOff>
    </xdr:from>
    <xdr:to>
      <xdr:col>12</xdr:col>
      <xdr:colOff>952500</xdr:colOff>
      <xdr:row>122</xdr:row>
      <xdr:rowOff>733425</xdr:rowOff>
    </xdr:to>
    <xdr:pic>
      <xdr:nvPicPr>
        <xdr:cNvPr id="3245" name="Рисунок 145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66465450"/>
          <a:ext cx="876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104775</xdr:colOff>
      <xdr:row>123</xdr:row>
      <xdr:rowOff>28575</xdr:rowOff>
    </xdr:from>
    <xdr:to>
      <xdr:col>12</xdr:col>
      <xdr:colOff>952500</xdr:colOff>
      <xdr:row>123</xdr:row>
      <xdr:rowOff>704850</xdr:rowOff>
    </xdr:to>
    <xdr:pic>
      <xdr:nvPicPr>
        <xdr:cNvPr id="3246" name="Рисунок 146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67217925"/>
          <a:ext cx="847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124</xdr:row>
      <xdr:rowOff>19050</xdr:rowOff>
    </xdr:from>
    <xdr:to>
      <xdr:col>12</xdr:col>
      <xdr:colOff>962025</xdr:colOff>
      <xdr:row>124</xdr:row>
      <xdr:rowOff>723900</xdr:rowOff>
    </xdr:to>
    <xdr:pic>
      <xdr:nvPicPr>
        <xdr:cNvPr id="3247" name="Рисунок 147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67951350"/>
          <a:ext cx="885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104775</xdr:colOff>
      <xdr:row>125</xdr:row>
      <xdr:rowOff>19050</xdr:rowOff>
    </xdr:from>
    <xdr:to>
      <xdr:col>12</xdr:col>
      <xdr:colOff>952500</xdr:colOff>
      <xdr:row>125</xdr:row>
      <xdr:rowOff>685800</xdr:rowOff>
    </xdr:to>
    <xdr:pic>
      <xdr:nvPicPr>
        <xdr:cNvPr id="3248" name="Рисунок 148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68684775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126</xdr:row>
      <xdr:rowOff>34396</xdr:rowOff>
    </xdr:from>
    <xdr:to>
      <xdr:col>12</xdr:col>
      <xdr:colOff>914400</xdr:colOff>
      <xdr:row>126</xdr:row>
      <xdr:rowOff>701146</xdr:rowOff>
    </xdr:to>
    <xdr:pic>
      <xdr:nvPicPr>
        <xdr:cNvPr id="3249" name="Рисунок 149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69950542"/>
          <a:ext cx="8382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111</xdr:row>
      <xdr:rowOff>85725</xdr:rowOff>
    </xdr:from>
    <xdr:to>
      <xdr:col>12</xdr:col>
      <xdr:colOff>1038225</xdr:colOff>
      <xdr:row>112</xdr:row>
      <xdr:rowOff>647700</xdr:rowOff>
    </xdr:to>
    <xdr:grpSp>
      <xdr:nvGrpSpPr>
        <xdr:cNvPr id="3250" name="Группа 168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GrpSpPr>
          <a:grpSpLocks/>
        </xdr:cNvGrpSpPr>
      </xdr:nvGrpSpPr>
      <xdr:grpSpPr bwMode="auto">
        <a:xfrm>
          <a:off x="13839825" y="63956142"/>
          <a:ext cx="1009650" cy="1316037"/>
          <a:chOff x="22164" y="89967"/>
          <a:chExt cx="1676" cy="2063"/>
        </a:xfrm>
      </xdr:grpSpPr>
      <xdr:grpSp>
        <xdr:nvGrpSpPr>
          <xdr:cNvPr id="3287" name="Группа 172">
            <a:extLst>
              <a:ext uri="{FF2B5EF4-FFF2-40B4-BE49-F238E27FC236}">
                <a16:creationId xmlns:a16="http://schemas.microsoft.com/office/drawing/2014/main" id="{00000000-0008-0000-0000-0000D70C0000}"/>
              </a:ext>
            </a:extLst>
          </xdr:cNvPr>
          <xdr:cNvGrpSpPr>
            <a:grpSpLocks/>
          </xdr:cNvGrpSpPr>
        </xdr:nvGrpSpPr>
        <xdr:grpSpPr bwMode="auto">
          <a:xfrm>
            <a:off x="22202" y="89967"/>
            <a:ext cx="1549" cy="898"/>
            <a:chOff x="22202" y="89967"/>
            <a:chExt cx="1549" cy="898"/>
          </a:xfrm>
        </xdr:grpSpPr>
        <xdr:pic>
          <xdr:nvPicPr>
            <xdr:cNvPr id="3294" name="Рисунок 157">
              <a:extLs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656" y="89967"/>
              <a:ext cx="514" cy="3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pic>
        <xdr:pic>
          <xdr:nvPicPr>
            <xdr:cNvPr id="3295" name="Рисунок 158">
              <a:extLs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171" y="90073"/>
              <a:ext cx="530" cy="39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pic>
        <xdr:pic>
          <xdr:nvPicPr>
            <xdr:cNvPr id="3296" name="Рисунок 159">
              <a:extLs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202" y="90272"/>
              <a:ext cx="523" cy="39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pic>
        <xdr:pic>
          <xdr:nvPicPr>
            <xdr:cNvPr id="3297" name="Рисунок 163">
              <a:extLs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717" y="90382"/>
              <a:ext cx="505" cy="38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pic>
        <xdr:pic>
          <xdr:nvPicPr>
            <xdr:cNvPr id="3298" name="Рисунок 165">
              <a:extLs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241" y="90480"/>
              <a:ext cx="509" cy="38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pic>
      </xdr:grpSp>
      <xdr:grpSp>
        <xdr:nvGrpSpPr>
          <xdr:cNvPr id="3288" name="Группа 173">
            <a:extLst>
              <a:ext uri="{FF2B5EF4-FFF2-40B4-BE49-F238E27FC236}">
                <a16:creationId xmlns:a16="http://schemas.microsoft.com/office/drawing/2014/main" id="{00000000-0008-0000-0000-0000D80C0000}"/>
              </a:ext>
            </a:extLst>
          </xdr:cNvPr>
          <xdr:cNvGrpSpPr>
            <a:grpSpLocks/>
          </xdr:cNvGrpSpPr>
        </xdr:nvGrpSpPr>
        <xdr:grpSpPr bwMode="auto">
          <a:xfrm>
            <a:off x="22164" y="91094"/>
            <a:ext cx="1676" cy="935"/>
            <a:chOff x="22164" y="91094"/>
            <a:chExt cx="1676" cy="935"/>
          </a:xfrm>
        </xdr:grpSpPr>
        <xdr:pic>
          <xdr:nvPicPr>
            <xdr:cNvPr id="3289" name="Рисунок 156">
              <a:extLs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649" y="91094"/>
              <a:ext cx="496" cy="37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pic>
        <xdr:pic>
          <xdr:nvPicPr>
            <xdr:cNvPr id="3290" name="Рисунок 161">
              <a:extLs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164" y="91365"/>
              <a:ext cx="527" cy="39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pic>
        <xdr:pic>
          <xdr:nvPicPr>
            <xdr:cNvPr id="3291" name="Рисунок 168">
              <a:extLs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2709" y="91501"/>
              <a:ext cx="540" cy="40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pic>
        <xdr:pic>
          <xdr:nvPicPr>
            <xdr:cNvPr id="3292" name="Рисунок 169">
              <a:extLs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260" y="91596"/>
              <a:ext cx="579" cy="43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pic>
        <xdr:pic>
          <xdr:nvPicPr>
            <xdr:cNvPr id="3293" name="Рисунок 170">
              <a:extLs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158" y="91154"/>
              <a:ext cx="546" cy="41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12</xdr:col>
      <xdr:colOff>104775</xdr:colOff>
      <xdr:row>88</xdr:row>
      <xdr:rowOff>28575</xdr:rowOff>
    </xdr:from>
    <xdr:to>
      <xdr:col>12</xdr:col>
      <xdr:colOff>971550</xdr:colOff>
      <xdr:row>88</xdr:row>
      <xdr:rowOff>561975</xdr:rowOff>
    </xdr:to>
    <xdr:pic>
      <xdr:nvPicPr>
        <xdr:cNvPr id="3251" name="Picture 12995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44796075"/>
          <a:ext cx="866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26</xdr:row>
      <xdr:rowOff>104775</xdr:rowOff>
    </xdr:from>
    <xdr:to>
      <xdr:col>13</xdr:col>
      <xdr:colOff>0</xdr:colOff>
      <xdr:row>26</xdr:row>
      <xdr:rowOff>666750</xdr:rowOff>
    </xdr:to>
    <xdr:pic>
      <xdr:nvPicPr>
        <xdr:cNvPr id="3252" name="Рисунок 2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13477875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27</xdr:row>
      <xdr:rowOff>38100</xdr:rowOff>
    </xdr:from>
    <xdr:to>
      <xdr:col>13</xdr:col>
      <xdr:colOff>9525</xdr:colOff>
      <xdr:row>27</xdr:row>
      <xdr:rowOff>609600</xdr:rowOff>
    </xdr:to>
    <xdr:pic>
      <xdr:nvPicPr>
        <xdr:cNvPr id="3253" name="Рисунок 4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4154150"/>
          <a:ext cx="10477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9525</xdr:colOff>
      <xdr:row>28</xdr:row>
      <xdr:rowOff>76200</xdr:rowOff>
    </xdr:from>
    <xdr:to>
      <xdr:col>13</xdr:col>
      <xdr:colOff>0</xdr:colOff>
      <xdr:row>28</xdr:row>
      <xdr:rowOff>657225</xdr:rowOff>
    </xdr:to>
    <xdr:pic>
      <xdr:nvPicPr>
        <xdr:cNvPr id="3254" name="Рисунок 6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14935200"/>
          <a:ext cx="1057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762000</xdr:colOff>
      <xdr:row>29</xdr:row>
      <xdr:rowOff>66675</xdr:rowOff>
    </xdr:from>
    <xdr:to>
      <xdr:col>13</xdr:col>
      <xdr:colOff>19050</xdr:colOff>
      <xdr:row>29</xdr:row>
      <xdr:rowOff>666750</xdr:rowOff>
    </xdr:to>
    <xdr:pic>
      <xdr:nvPicPr>
        <xdr:cNvPr id="3255" name="Рисунок 8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5" y="15668625"/>
          <a:ext cx="1095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762000</xdr:colOff>
      <xdr:row>30</xdr:row>
      <xdr:rowOff>57150</xdr:rowOff>
    </xdr:from>
    <xdr:to>
      <xdr:col>13</xdr:col>
      <xdr:colOff>19050</xdr:colOff>
      <xdr:row>30</xdr:row>
      <xdr:rowOff>657225</xdr:rowOff>
    </xdr:to>
    <xdr:pic>
      <xdr:nvPicPr>
        <xdr:cNvPr id="3256" name="Рисунок 10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5" y="16402050"/>
          <a:ext cx="1095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93</xdr:row>
      <xdr:rowOff>9525</xdr:rowOff>
    </xdr:from>
    <xdr:to>
      <xdr:col>12</xdr:col>
      <xdr:colOff>1038225</xdr:colOff>
      <xdr:row>93</xdr:row>
      <xdr:rowOff>628650</xdr:rowOff>
    </xdr:to>
    <xdr:pic>
      <xdr:nvPicPr>
        <xdr:cNvPr id="3259" name="Рисунок 145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49377600"/>
          <a:ext cx="1009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28575</xdr:colOff>
      <xdr:row>94</xdr:row>
      <xdr:rowOff>28575</xdr:rowOff>
    </xdr:from>
    <xdr:to>
      <xdr:col>12</xdr:col>
      <xdr:colOff>952500</xdr:colOff>
      <xdr:row>94</xdr:row>
      <xdr:rowOff>628650</xdr:rowOff>
    </xdr:to>
    <xdr:pic>
      <xdr:nvPicPr>
        <xdr:cNvPr id="3260" name="Рисунок 146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50072925"/>
          <a:ext cx="923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57150</xdr:colOff>
      <xdr:row>89</xdr:row>
      <xdr:rowOff>9525</xdr:rowOff>
    </xdr:from>
    <xdr:to>
      <xdr:col>12</xdr:col>
      <xdr:colOff>1038225</xdr:colOff>
      <xdr:row>89</xdr:row>
      <xdr:rowOff>619125</xdr:rowOff>
    </xdr:to>
    <xdr:pic>
      <xdr:nvPicPr>
        <xdr:cNvPr id="3261" name="Рисунок 147" descr="_Моцарелла СЫР солом 1кг.jpg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45358050"/>
          <a:ext cx="9810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19050</xdr:colOff>
      <xdr:row>90</xdr:row>
      <xdr:rowOff>47625</xdr:rowOff>
    </xdr:from>
    <xdr:to>
      <xdr:col>12</xdr:col>
      <xdr:colOff>1028700</xdr:colOff>
      <xdr:row>90</xdr:row>
      <xdr:rowOff>695325</xdr:rowOff>
    </xdr:to>
    <xdr:pic>
      <xdr:nvPicPr>
        <xdr:cNvPr id="3262" name="Рисунок 148" descr="_Моцарелла СЫР куб 1кг.jpg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46062900"/>
          <a:ext cx="1009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85725</xdr:colOff>
      <xdr:row>91</xdr:row>
      <xdr:rowOff>9525</xdr:rowOff>
    </xdr:from>
    <xdr:to>
      <xdr:col>12</xdr:col>
      <xdr:colOff>904875</xdr:colOff>
      <xdr:row>91</xdr:row>
      <xdr:rowOff>666750</xdr:rowOff>
    </xdr:to>
    <xdr:pic>
      <xdr:nvPicPr>
        <xdr:cNvPr id="3263" name="Рисунок 149" descr="СП Моцарелла классик батон 1 кг_.jpg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46748700"/>
          <a:ext cx="8191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104775</xdr:colOff>
      <xdr:row>92</xdr:row>
      <xdr:rowOff>19050</xdr:rowOff>
    </xdr:from>
    <xdr:to>
      <xdr:col>12</xdr:col>
      <xdr:colOff>876300</xdr:colOff>
      <xdr:row>93</xdr:row>
      <xdr:rowOff>0</xdr:rowOff>
    </xdr:to>
    <xdr:pic>
      <xdr:nvPicPr>
        <xdr:cNvPr id="3264" name="Рисунок 150" descr="СП Моцарелла премиум батон 1 кг_.jpg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48748950"/>
          <a:ext cx="7715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57150</xdr:colOff>
      <xdr:row>10</xdr:row>
      <xdr:rowOff>19050</xdr:rowOff>
    </xdr:from>
    <xdr:to>
      <xdr:col>12</xdr:col>
      <xdr:colOff>962025</xdr:colOff>
      <xdr:row>10</xdr:row>
      <xdr:rowOff>695325</xdr:rowOff>
    </xdr:to>
    <xdr:pic>
      <xdr:nvPicPr>
        <xdr:cNvPr id="3265" name="Рисунок 148" descr="ГОСТ Плавыч сл 180.jpg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2695575"/>
          <a:ext cx="904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11</xdr:row>
      <xdr:rowOff>38100</xdr:rowOff>
    </xdr:from>
    <xdr:to>
      <xdr:col>12</xdr:col>
      <xdr:colOff>904875</xdr:colOff>
      <xdr:row>11</xdr:row>
      <xdr:rowOff>676275</xdr:rowOff>
    </xdr:to>
    <xdr:pic>
      <xdr:nvPicPr>
        <xdr:cNvPr id="3266" name="Рисунок 149" descr="ГОСТ Плавыч  с ветчиной180.jpg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3419475"/>
          <a:ext cx="828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85725</xdr:colOff>
      <xdr:row>12</xdr:row>
      <xdr:rowOff>28575</xdr:rowOff>
    </xdr:from>
    <xdr:to>
      <xdr:col>12</xdr:col>
      <xdr:colOff>952500</xdr:colOff>
      <xdr:row>12</xdr:row>
      <xdr:rowOff>685800</xdr:rowOff>
    </xdr:to>
    <xdr:pic>
      <xdr:nvPicPr>
        <xdr:cNvPr id="3267" name="Рисунок 150" descr="ГОСТ Плавыч с гр 180.jpg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4114800"/>
          <a:ext cx="866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13</xdr:row>
      <xdr:rowOff>19050</xdr:rowOff>
    </xdr:from>
    <xdr:to>
      <xdr:col>12</xdr:col>
      <xdr:colOff>952500</xdr:colOff>
      <xdr:row>13</xdr:row>
      <xdr:rowOff>695325</xdr:rowOff>
    </xdr:to>
    <xdr:pic>
      <xdr:nvPicPr>
        <xdr:cNvPr id="3268" name="Рисунок 151" descr="ГОСТ Плавыч дружба 180.jpg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4810125"/>
          <a:ext cx="876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85725</xdr:colOff>
      <xdr:row>14</xdr:row>
      <xdr:rowOff>19050</xdr:rowOff>
    </xdr:from>
    <xdr:to>
      <xdr:col>12</xdr:col>
      <xdr:colOff>971550</xdr:colOff>
      <xdr:row>14</xdr:row>
      <xdr:rowOff>695325</xdr:rowOff>
    </xdr:to>
    <xdr:pic>
      <xdr:nvPicPr>
        <xdr:cNvPr id="3269" name="Рисунок 152" descr="ГОСТ Плавыч гауда180.jpg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5514975"/>
          <a:ext cx="885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85725</xdr:colOff>
      <xdr:row>15</xdr:row>
      <xdr:rowOff>28575</xdr:rowOff>
    </xdr:from>
    <xdr:to>
      <xdr:col>12</xdr:col>
      <xdr:colOff>952500</xdr:colOff>
      <xdr:row>15</xdr:row>
      <xdr:rowOff>695325</xdr:rowOff>
    </xdr:to>
    <xdr:pic>
      <xdr:nvPicPr>
        <xdr:cNvPr id="3270" name="Рисунок 153" descr="ГОСТ Плавыч шоколад180.jpg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6229350"/>
          <a:ext cx="8667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16</xdr:row>
      <xdr:rowOff>19050</xdr:rowOff>
    </xdr:from>
    <xdr:to>
      <xdr:col>12</xdr:col>
      <xdr:colOff>933450</xdr:colOff>
      <xdr:row>16</xdr:row>
      <xdr:rowOff>704850</xdr:rowOff>
    </xdr:to>
    <xdr:pic>
      <xdr:nvPicPr>
        <xdr:cNvPr id="3271" name="Рисунок 154" descr="ГОСТ Плавыч швейц 180.jpg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6962775"/>
          <a:ext cx="8858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17</xdr:row>
      <xdr:rowOff>19050</xdr:rowOff>
    </xdr:from>
    <xdr:to>
      <xdr:col>12</xdr:col>
      <xdr:colOff>1009650</xdr:colOff>
      <xdr:row>17</xdr:row>
      <xdr:rowOff>714375</xdr:rowOff>
    </xdr:to>
    <xdr:pic>
      <xdr:nvPicPr>
        <xdr:cNvPr id="3272" name="Рисунок 155" descr="ГОСТ Плавыч Янтарь 180.jpg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7705725"/>
          <a:ext cx="9334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28575</xdr:colOff>
      <xdr:row>18</xdr:row>
      <xdr:rowOff>19050</xdr:rowOff>
    </xdr:from>
    <xdr:to>
      <xdr:col>12</xdr:col>
      <xdr:colOff>1000125</xdr:colOff>
      <xdr:row>18</xdr:row>
      <xdr:rowOff>714375</xdr:rowOff>
    </xdr:to>
    <xdr:pic>
      <xdr:nvPicPr>
        <xdr:cNvPr id="3273" name="Рисунок 156" descr="ГОСТ Плавыч сливочный 400.jpg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8448675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57150</xdr:colOff>
      <xdr:row>19</xdr:row>
      <xdr:rowOff>19050</xdr:rowOff>
    </xdr:from>
    <xdr:to>
      <xdr:col>12</xdr:col>
      <xdr:colOff>981075</xdr:colOff>
      <xdr:row>19</xdr:row>
      <xdr:rowOff>695325</xdr:rowOff>
    </xdr:to>
    <xdr:pic>
      <xdr:nvPicPr>
        <xdr:cNvPr id="3274" name="Рисунок 157" descr="ГОСТ Плавыч с ветч 400.jpg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9191625"/>
          <a:ext cx="9239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28575</xdr:colOff>
      <xdr:row>20</xdr:row>
      <xdr:rowOff>28575</xdr:rowOff>
    </xdr:from>
    <xdr:to>
      <xdr:col>12</xdr:col>
      <xdr:colOff>1019175</xdr:colOff>
      <xdr:row>20</xdr:row>
      <xdr:rowOff>742950</xdr:rowOff>
    </xdr:to>
    <xdr:pic>
      <xdr:nvPicPr>
        <xdr:cNvPr id="3275" name="Рисунок 158" descr="ГОСТ Плавыч с грибами 400.jpg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99441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28575</xdr:colOff>
      <xdr:row>21</xdr:row>
      <xdr:rowOff>9525</xdr:rowOff>
    </xdr:from>
    <xdr:to>
      <xdr:col>12</xdr:col>
      <xdr:colOff>1019175</xdr:colOff>
      <xdr:row>21</xdr:row>
      <xdr:rowOff>723900</xdr:rowOff>
    </xdr:to>
    <xdr:pic>
      <xdr:nvPicPr>
        <xdr:cNvPr id="3276" name="Рисунок 159" descr="ГОСТ Плавыч 400.jpg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10715625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19050</xdr:colOff>
      <xdr:row>22</xdr:row>
      <xdr:rowOff>9525</xdr:rowOff>
    </xdr:from>
    <xdr:to>
      <xdr:col>12</xdr:col>
      <xdr:colOff>1000125</xdr:colOff>
      <xdr:row>22</xdr:row>
      <xdr:rowOff>714375</xdr:rowOff>
    </xdr:to>
    <xdr:pic>
      <xdr:nvPicPr>
        <xdr:cNvPr id="3277" name="Рисунок 160" descr="ГОСТ Плавыч Янтарь 400.jpg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11458575"/>
          <a:ext cx="981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23</xdr:row>
      <xdr:rowOff>28575</xdr:rowOff>
    </xdr:from>
    <xdr:to>
      <xdr:col>12</xdr:col>
      <xdr:colOff>1000125</xdr:colOff>
      <xdr:row>23</xdr:row>
      <xdr:rowOff>714375</xdr:rowOff>
    </xdr:to>
    <xdr:pic>
      <xdr:nvPicPr>
        <xdr:cNvPr id="3278" name="Рисунок 161" descr="ГОСТ Плавыч Дружба 400.jpg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2625" y="12220575"/>
          <a:ext cx="952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152400</xdr:colOff>
      <xdr:row>33</xdr:row>
      <xdr:rowOff>57150</xdr:rowOff>
    </xdr:from>
    <xdr:to>
      <xdr:col>12</xdr:col>
      <xdr:colOff>895350</xdr:colOff>
      <xdr:row>33</xdr:row>
      <xdr:rowOff>695325</xdr:rowOff>
    </xdr:to>
    <xdr:pic>
      <xdr:nvPicPr>
        <xdr:cNvPr id="3279" name="Рисунок 162" descr="130 тс с грибами.jpg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17583150"/>
          <a:ext cx="7429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161925</xdr:colOff>
      <xdr:row>34</xdr:row>
      <xdr:rowOff>66675</xdr:rowOff>
    </xdr:from>
    <xdr:to>
      <xdr:col>12</xdr:col>
      <xdr:colOff>914400</xdr:colOff>
      <xdr:row>34</xdr:row>
      <xdr:rowOff>704850</xdr:rowOff>
    </xdr:to>
    <xdr:pic>
      <xdr:nvPicPr>
        <xdr:cNvPr id="3280" name="Рисунок 163" descr="130 г ТС с зеленью.jpg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5" y="18335625"/>
          <a:ext cx="752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152400</xdr:colOff>
      <xdr:row>35</xdr:row>
      <xdr:rowOff>76200</xdr:rowOff>
    </xdr:from>
    <xdr:to>
      <xdr:col>12</xdr:col>
      <xdr:colOff>885825</xdr:colOff>
      <xdr:row>35</xdr:row>
      <xdr:rowOff>704850</xdr:rowOff>
    </xdr:to>
    <xdr:pic>
      <xdr:nvPicPr>
        <xdr:cNvPr id="3281" name="Рисунок 164" descr="130 г ТС с ог.jpg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0" y="19088100"/>
          <a:ext cx="7334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161925</xdr:colOff>
      <xdr:row>36</xdr:row>
      <xdr:rowOff>19050</xdr:rowOff>
    </xdr:from>
    <xdr:to>
      <xdr:col>12</xdr:col>
      <xdr:colOff>914400</xdr:colOff>
      <xdr:row>36</xdr:row>
      <xdr:rowOff>666750</xdr:rowOff>
    </xdr:to>
    <xdr:pic>
      <xdr:nvPicPr>
        <xdr:cNvPr id="3282" name="Рисунок 165" descr="130 г ТС сливочн.jpg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5" y="19773900"/>
          <a:ext cx="7524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123825</xdr:colOff>
      <xdr:row>77</xdr:row>
      <xdr:rowOff>19050</xdr:rowOff>
    </xdr:from>
    <xdr:to>
      <xdr:col>12</xdr:col>
      <xdr:colOff>942975</xdr:colOff>
      <xdr:row>77</xdr:row>
      <xdr:rowOff>676275</xdr:rowOff>
    </xdr:to>
    <xdr:pic>
      <xdr:nvPicPr>
        <xdr:cNvPr id="3283" name="Рисунок 166" descr="ТС Маскарпоне.jpg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37661850"/>
          <a:ext cx="8191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76200</xdr:colOff>
      <xdr:row>73</xdr:row>
      <xdr:rowOff>9525</xdr:rowOff>
    </xdr:from>
    <xdr:to>
      <xdr:col>12</xdr:col>
      <xdr:colOff>942975</xdr:colOff>
      <xdr:row>73</xdr:row>
      <xdr:rowOff>638175</xdr:rowOff>
    </xdr:to>
    <xdr:pic>
      <xdr:nvPicPr>
        <xdr:cNvPr id="3284" name="Рисунок 167" descr="2023 ТС слив 200.jpg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35566350"/>
          <a:ext cx="866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57150</xdr:colOff>
      <xdr:row>74</xdr:row>
      <xdr:rowOff>28575</xdr:rowOff>
    </xdr:from>
    <xdr:to>
      <xdr:col>12</xdr:col>
      <xdr:colOff>942975</xdr:colOff>
      <xdr:row>74</xdr:row>
      <xdr:rowOff>685800</xdr:rowOff>
    </xdr:to>
    <xdr:pic>
      <xdr:nvPicPr>
        <xdr:cNvPr id="3285" name="Рисунок 168" descr="2023 ТС с зел 200.jpg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36261675"/>
          <a:ext cx="885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95250</xdr:colOff>
      <xdr:row>75</xdr:row>
      <xdr:rowOff>9525</xdr:rowOff>
    </xdr:from>
    <xdr:to>
      <xdr:col>12</xdr:col>
      <xdr:colOff>962025</xdr:colOff>
      <xdr:row>75</xdr:row>
      <xdr:rowOff>647700</xdr:rowOff>
    </xdr:to>
    <xdr:pic>
      <xdr:nvPicPr>
        <xdr:cNvPr id="3286" name="Рисунок 169" descr="2023 тс ЛЕГКИЙ 200 мал.jpg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36976050"/>
          <a:ext cx="8667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55376</xdr:colOff>
      <xdr:row>87</xdr:row>
      <xdr:rowOff>44303</xdr:rowOff>
    </xdr:from>
    <xdr:to>
      <xdr:col>12</xdr:col>
      <xdr:colOff>1024421</xdr:colOff>
      <xdr:row>87</xdr:row>
      <xdr:rowOff>637843</xdr:rowOff>
    </xdr:to>
    <xdr:pic>
      <xdr:nvPicPr>
        <xdr:cNvPr id="144" name="Рисунок 143" descr="Сыр моцарелла бат.jp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3401452" y="44147268"/>
          <a:ext cx="969045" cy="593540"/>
        </a:xfrm>
        <a:prstGeom prst="rect">
          <a:avLst/>
        </a:prstGeom>
      </xdr:spPr>
    </xdr:pic>
    <xdr:clientData/>
  </xdr:twoCellAnchor>
  <xdr:twoCellAnchor editAs="oneCell">
    <xdr:from>
      <xdr:col>12</xdr:col>
      <xdr:colOff>143983</xdr:colOff>
      <xdr:row>43</xdr:row>
      <xdr:rowOff>22152</xdr:rowOff>
    </xdr:from>
    <xdr:to>
      <xdr:col>12</xdr:col>
      <xdr:colOff>713539</xdr:colOff>
      <xdr:row>43</xdr:row>
      <xdr:rowOff>531628</xdr:rowOff>
    </xdr:to>
    <xdr:pic>
      <xdr:nvPicPr>
        <xdr:cNvPr id="145" name="Рисунок 144" descr="ПС Голландский 70г сырб.jpg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3490059" y="23214419"/>
          <a:ext cx="569556" cy="509476"/>
        </a:xfrm>
        <a:prstGeom prst="rect">
          <a:avLst/>
        </a:prstGeom>
      </xdr:spPr>
    </xdr:pic>
    <xdr:clientData/>
  </xdr:twoCellAnchor>
  <xdr:twoCellAnchor editAs="oneCell">
    <xdr:from>
      <xdr:col>12</xdr:col>
      <xdr:colOff>121832</xdr:colOff>
      <xdr:row>44</xdr:row>
      <xdr:rowOff>34126</xdr:rowOff>
    </xdr:from>
    <xdr:to>
      <xdr:col>12</xdr:col>
      <xdr:colOff>786366</xdr:colOff>
      <xdr:row>44</xdr:row>
      <xdr:rowOff>613885</xdr:rowOff>
    </xdr:to>
    <xdr:pic>
      <xdr:nvPicPr>
        <xdr:cNvPr id="146" name="Рисунок 145" descr="ПС Городской 70г сырб.jpg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13467908" y="23813399"/>
          <a:ext cx="664534" cy="579759"/>
        </a:xfrm>
        <a:prstGeom prst="rect">
          <a:avLst/>
        </a:prstGeom>
      </xdr:spPr>
    </xdr:pic>
    <xdr:clientData/>
  </xdr:twoCellAnchor>
  <xdr:twoCellAnchor editAs="oneCell">
    <xdr:from>
      <xdr:col>12</xdr:col>
      <xdr:colOff>132907</xdr:colOff>
      <xdr:row>45</xdr:row>
      <xdr:rowOff>15175</xdr:rowOff>
    </xdr:from>
    <xdr:to>
      <xdr:col>12</xdr:col>
      <xdr:colOff>797441</xdr:colOff>
      <xdr:row>45</xdr:row>
      <xdr:rowOff>616024</xdr:rowOff>
    </xdr:to>
    <xdr:pic>
      <xdr:nvPicPr>
        <xdr:cNvPr id="147" name="Рисунок 146" descr="ПС Дружба 70г сырб.jp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13478983" y="24436832"/>
          <a:ext cx="664534" cy="600849"/>
        </a:xfrm>
        <a:prstGeom prst="rect">
          <a:avLst/>
        </a:prstGeom>
      </xdr:spPr>
    </xdr:pic>
    <xdr:clientData/>
  </xdr:twoCellAnchor>
  <xdr:twoCellAnchor editAs="oneCell">
    <xdr:from>
      <xdr:col>12</xdr:col>
      <xdr:colOff>211029</xdr:colOff>
      <xdr:row>47</xdr:row>
      <xdr:rowOff>36389</xdr:rowOff>
    </xdr:from>
    <xdr:to>
      <xdr:col>12</xdr:col>
      <xdr:colOff>860349</xdr:colOff>
      <xdr:row>47</xdr:row>
      <xdr:rowOff>620232</xdr:rowOff>
    </xdr:to>
    <xdr:pic>
      <xdr:nvPicPr>
        <xdr:cNvPr id="148" name="Рисунок 147" descr="ПС Орбита 70г сырбургер_м.jp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13557105" y="25731738"/>
          <a:ext cx="649320" cy="583843"/>
        </a:xfrm>
        <a:prstGeom prst="rect">
          <a:avLst/>
        </a:prstGeom>
      </xdr:spPr>
    </xdr:pic>
    <xdr:clientData/>
  </xdr:twoCellAnchor>
  <xdr:twoCellAnchor editAs="oneCell">
    <xdr:from>
      <xdr:col>12</xdr:col>
      <xdr:colOff>221511</xdr:colOff>
      <xdr:row>48</xdr:row>
      <xdr:rowOff>41533</xdr:rowOff>
    </xdr:from>
    <xdr:to>
      <xdr:col>12</xdr:col>
      <xdr:colOff>934779</xdr:colOff>
      <xdr:row>48</xdr:row>
      <xdr:rowOff>665643</xdr:rowOff>
    </xdr:to>
    <xdr:pic>
      <xdr:nvPicPr>
        <xdr:cNvPr id="149" name="Рисунок 148" descr="ПС Росийский 70г сырб.jp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13567587" y="26390341"/>
          <a:ext cx="713268" cy="624110"/>
        </a:xfrm>
        <a:prstGeom prst="rect">
          <a:avLst/>
        </a:prstGeom>
      </xdr:spPr>
    </xdr:pic>
    <xdr:clientData/>
  </xdr:twoCellAnchor>
  <xdr:twoCellAnchor editAs="oneCell">
    <xdr:from>
      <xdr:col>12</xdr:col>
      <xdr:colOff>177208</xdr:colOff>
      <xdr:row>49</xdr:row>
      <xdr:rowOff>7563</xdr:rowOff>
    </xdr:from>
    <xdr:to>
      <xdr:col>12</xdr:col>
      <xdr:colOff>892248</xdr:colOff>
      <xdr:row>49</xdr:row>
      <xdr:rowOff>623776</xdr:rowOff>
    </xdr:to>
    <xdr:pic>
      <xdr:nvPicPr>
        <xdr:cNvPr id="150" name="Рисунок 149" descr="ПС Сливочный 70г сырб.jp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3523284" y="27076284"/>
          <a:ext cx="715040" cy="616213"/>
        </a:xfrm>
        <a:prstGeom prst="rect">
          <a:avLst/>
        </a:prstGeom>
      </xdr:spPr>
    </xdr:pic>
    <xdr:clientData/>
  </xdr:twoCellAnchor>
  <xdr:twoCellAnchor editAs="oneCell">
    <xdr:from>
      <xdr:col>12</xdr:col>
      <xdr:colOff>237175</xdr:colOff>
      <xdr:row>50</xdr:row>
      <xdr:rowOff>25606</xdr:rowOff>
    </xdr:from>
    <xdr:to>
      <xdr:col>12</xdr:col>
      <xdr:colOff>919272</xdr:colOff>
      <xdr:row>50</xdr:row>
      <xdr:rowOff>631308</xdr:rowOff>
    </xdr:to>
    <xdr:pic>
      <xdr:nvPicPr>
        <xdr:cNvPr id="151" name="Рисунок 150" descr="ПС Чеддер 70г сырб.jp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13583251" y="27747786"/>
          <a:ext cx="682097" cy="605702"/>
        </a:xfrm>
        <a:prstGeom prst="rect">
          <a:avLst/>
        </a:prstGeom>
      </xdr:spPr>
    </xdr:pic>
    <xdr:clientData/>
  </xdr:twoCellAnchor>
  <xdr:twoCellAnchor editAs="oneCell">
    <xdr:from>
      <xdr:col>12</xdr:col>
      <xdr:colOff>188285</xdr:colOff>
      <xdr:row>71</xdr:row>
      <xdr:rowOff>55377</xdr:rowOff>
    </xdr:from>
    <xdr:to>
      <xdr:col>12</xdr:col>
      <xdr:colOff>830668</xdr:colOff>
      <xdr:row>71</xdr:row>
      <xdr:rowOff>577994</xdr:rowOff>
    </xdr:to>
    <xdr:pic>
      <xdr:nvPicPr>
        <xdr:cNvPr id="152" name="Рисунок 151" descr="Плавыч ТС 100г слив матр.jp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3534361" y="34611191"/>
          <a:ext cx="642383" cy="522617"/>
        </a:xfrm>
        <a:prstGeom prst="rect">
          <a:avLst/>
        </a:prstGeom>
      </xdr:spPr>
    </xdr:pic>
    <xdr:clientData/>
  </xdr:twoCellAnchor>
  <xdr:twoCellAnchor editAs="oneCell">
    <xdr:from>
      <xdr:col>12</xdr:col>
      <xdr:colOff>177210</xdr:colOff>
      <xdr:row>72</xdr:row>
      <xdr:rowOff>33226</xdr:rowOff>
    </xdr:from>
    <xdr:to>
      <xdr:col>12</xdr:col>
      <xdr:colOff>803442</xdr:colOff>
      <xdr:row>72</xdr:row>
      <xdr:rowOff>542703</xdr:rowOff>
    </xdr:to>
    <xdr:pic>
      <xdr:nvPicPr>
        <xdr:cNvPr id="153" name="Рисунок 152" descr="визуал 100г тС с зелен матр.jp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3523286" y="35198197"/>
          <a:ext cx="626232" cy="509477"/>
        </a:xfrm>
        <a:prstGeom prst="rect">
          <a:avLst/>
        </a:prstGeom>
      </xdr:spPr>
    </xdr:pic>
    <xdr:clientData/>
  </xdr:twoCellAnchor>
  <xdr:twoCellAnchor editAs="oneCell">
    <xdr:from>
      <xdr:col>12</xdr:col>
      <xdr:colOff>155057</xdr:colOff>
      <xdr:row>46</xdr:row>
      <xdr:rowOff>15063</xdr:rowOff>
    </xdr:from>
    <xdr:to>
      <xdr:col>12</xdr:col>
      <xdr:colOff>841744</xdr:colOff>
      <xdr:row>46</xdr:row>
      <xdr:rowOff>633082</xdr:rowOff>
    </xdr:to>
    <xdr:pic>
      <xdr:nvPicPr>
        <xdr:cNvPr id="154" name="Рисунок 153" descr="ПС Костромской 70г сырбургер_м.jp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3501133" y="25068028"/>
          <a:ext cx="686687" cy="618019"/>
        </a:xfrm>
        <a:prstGeom prst="rect">
          <a:avLst/>
        </a:prstGeom>
      </xdr:spPr>
    </xdr:pic>
    <xdr:clientData/>
  </xdr:twoCellAnchor>
  <xdr:twoCellAnchor editAs="oneCell">
    <xdr:from>
      <xdr:col>12</xdr:col>
      <xdr:colOff>99680</xdr:colOff>
      <xdr:row>54</xdr:row>
      <xdr:rowOff>33228</xdr:rowOff>
    </xdr:from>
    <xdr:to>
      <xdr:col>12</xdr:col>
      <xdr:colOff>963575</xdr:colOff>
      <xdr:row>54</xdr:row>
      <xdr:rowOff>890522</xdr:rowOff>
    </xdr:to>
    <xdr:pic>
      <xdr:nvPicPr>
        <xdr:cNvPr id="155" name="Рисунок 154" descr="2024 Плавыч сливочный 140г сегмент.jp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3445756" y="29605030"/>
          <a:ext cx="863895" cy="857294"/>
        </a:xfrm>
        <a:prstGeom prst="rect">
          <a:avLst/>
        </a:prstGeom>
      </xdr:spPr>
    </xdr:pic>
    <xdr:clientData/>
  </xdr:twoCellAnchor>
  <xdr:twoCellAnchor editAs="oneCell">
    <xdr:from>
      <xdr:col>12</xdr:col>
      <xdr:colOff>121836</xdr:colOff>
      <xdr:row>55</xdr:row>
      <xdr:rowOff>18457</xdr:rowOff>
    </xdr:from>
    <xdr:to>
      <xdr:col>12</xdr:col>
      <xdr:colOff>974654</xdr:colOff>
      <xdr:row>55</xdr:row>
      <xdr:rowOff>864759</xdr:rowOff>
    </xdr:to>
    <xdr:pic>
      <xdr:nvPicPr>
        <xdr:cNvPr id="156" name="Рисунок 155" descr="2024 Плавыч классик ассорти 140г сегмент.jp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3467912" y="30454155"/>
          <a:ext cx="852818" cy="846302"/>
        </a:xfrm>
        <a:prstGeom prst="rect">
          <a:avLst/>
        </a:prstGeom>
      </xdr:spPr>
    </xdr:pic>
    <xdr:clientData/>
  </xdr:twoCellAnchor>
  <xdr:twoCellAnchor editAs="oneCell">
    <xdr:from>
      <xdr:col>12</xdr:col>
      <xdr:colOff>112908</xdr:colOff>
      <xdr:row>56</xdr:row>
      <xdr:rowOff>8922</xdr:rowOff>
    </xdr:from>
    <xdr:to>
      <xdr:col>12</xdr:col>
      <xdr:colOff>1010030</xdr:colOff>
      <xdr:row>56</xdr:row>
      <xdr:rowOff>899190</xdr:rowOff>
    </xdr:to>
    <xdr:pic>
      <xdr:nvPicPr>
        <xdr:cNvPr id="157" name="Рисунок 156" descr="2024 Плавыч евро ассорти 140г сегмент.jp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3447908" y="31362047"/>
          <a:ext cx="897122" cy="890268"/>
        </a:xfrm>
        <a:prstGeom prst="rect">
          <a:avLst/>
        </a:prstGeom>
      </xdr:spPr>
    </xdr:pic>
    <xdr:clientData/>
  </xdr:twoCellAnchor>
  <xdr:twoCellAnchor editAs="oneCell">
    <xdr:from>
      <xdr:col>12</xdr:col>
      <xdr:colOff>185209</xdr:colOff>
      <xdr:row>64</xdr:row>
      <xdr:rowOff>52917</xdr:rowOff>
    </xdr:from>
    <xdr:to>
      <xdr:col>12</xdr:col>
      <xdr:colOff>859897</xdr:colOff>
      <xdr:row>64</xdr:row>
      <xdr:rowOff>893624</xdr:rowOff>
    </xdr:to>
    <xdr:pic>
      <xdr:nvPicPr>
        <xdr:cNvPr id="158" name="Рисунок 157" descr="Чеддер 1кг ведро.jp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3520209" y="33721146"/>
          <a:ext cx="674688" cy="840707"/>
        </a:xfrm>
        <a:prstGeom prst="rect">
          <a:avLst/>
        </a:prstGeom>
      </xdr:spPr>
    </xdr:pic>
    <xdr:clientData/>
  </xdr:twoCellAnchor>
  <xdr:twoCellAnchor editAs="oneCell">
    <xdr:from>
      <xdr:col>12</xdr:col>
      <xdr:colOff>158750</xdr:colOff>
      <xdr:row>63</xdr:row>
      <xdr:rowOff>39687</xdr:rowOff>
    </xdr:from>
    <xdr:to>
      <xdr:col>12</xdr:col>
      <xdr:colOff>816988</xdr:colOff>
      <xdr:row>63</xdr:row>
      <xdr:rowOff>859896</xdr:rowOff>
    </xdr:to>
    <xdr:pic>
      <xdr:nvPicPr>
        <xdr:cNvPr id="159" name="Рисунок 158" descr="Сливочный 5кг ведро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3493750" y="32808333"/>
          <a:ext cx="658238" cy="820209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164</xdr:row>
      <xdr:rowOff>38100</xdr:rowOff>
    </xdr:from>
    <xdr:to>
      <xdr:col>12</xdr:col>
      <xdr:colOff>828675</xdr:colOff>
      <xdr:row>164</xdr:row>
      <xdr:rowOff>466725</xdr:rowOff>
    </xdr:to>
    <xdr:pic>
      <xdr:nvPicPr>
        <xdr:cNvPr id="2" name="Рисунок 136">
          <a:extLst>
            <a:ext uri="{FF2B5EF4-FFF2-40B4-BE49-F238E27FC236}">
              <a16:creationId xmlns:a16="http://schemas.microsoft.com/office/drawing/2014/main" id="{E61475B8-A047-4A1E-8236-7EBF64EF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89573100"/>
          <a:ext cx="638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79376</xdr:colOff>
      <xdr:row>57</xdr:row>
      <xdr:rowOff>19330</xdr:rowOff>
    </xdr:from>
    <xdr:ext cx="939270" cy="897038"/>
    <xdr:pic>
      <xdr:nvPicPr>
        <xdr:cNvPr id="4" name="Рисунок 3">
          <a:extLst>
            <a:ext uri="{FF2B5EF4-FFF2-40B4-BE49-F238E27FC236}">
              <a16:creationId xmlns:a16="http://schemas.microsoft.com/office/drawing/2014/main" id="{75E442E2-883F-4CF0-9872-E0C6523AB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626" y="34970788"/>
          <a:ext cx="939270" cy="897038"/>
        </a:xfrm>
        <a:prstGeom prst="rect">
          <a:avLst/>
        </a:prstGeom>
      </xdr:spPr>
    </xdr:pic>
    <xdr:clientData/>
  </xdr:oneCellAnchor>
  <xdr:twoCellAnchor editAs="oneCell">
    <xdr:from>
      <xdr:col>12</xdr:col>
      <xdr:colOff>92603</xdr:colOff>
      <xdr:row>58</xdr:row>
      <xdr:rowOff>26458</xdr:rowOff>
    </xdr:from>
    <xdr:to>
      <xdr:col>12</xdr:col>
      <xdr:colOff>956498</xdr:colOff>
      <xdr:row>58</xdr:row>
      <xdr:rowOff>883752</xdr:rowOff>
    </xdr:to>
    <xdr:pic>
      <xdr:nvPicPr>
        <xdr:cNvPr id="6" name="Рисунок 5" descr="2024 Плавыч сливочный 140г сегмент.jpg">
          <a:extLst>
            <a:ext uri="{FF2B5EF4-FFF2-40B4-BE49-F238E27FC236}">
              <a16:creationId xmlns:a16="http://schemas.microsoft.com/office/drawing/2014/main" id="{F5660AA9-2082-4DA6-9283-7C2F88806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3903853" y="33218437"/>
          <a:ext cx="863895" cy="857294"/>
        </a:xfrm>
        <a:prstGeom prst="rect">
          <a:avLst/>
        </a:prstGeom>
      </xdr:spPr>
    </xdr:pic>
    <xdr:clientData/>
  </xdr:twoCellAnchor>
  <xdr:twoCellAnchor editAs="oneCell">
    <xdr:from>
      <xdr:col>12</xdr:col>
      <xdr:colOff>127989</xdr:colOff>
      <xdr:row>60</xdr:row>
      <xdr:rowOff>51375</xdr:rowOff>
    </xdr:from>
    <xdr:to>
      <xdr:col>12</xdr:col>
      <xdr:colOff>980807</xdr:colOff>
      <xdr:row>60</xdr:row>
      <xdr:rowOff>897677</xdr:rowOff>
    </xdr:to>
    <xdr:pic>
      <xdr:nvPicPr>
        <xdr:cNvPr id="7" name="Рисунок 6" descr="2024 Плавыч классик ассорти 140г сегмент.jpg">
          <a:extLst>
            <a:ext uri="{FF2B5EF4-FFF2-40B4-BE49-F238E27FC236}">
              <a16:creationId xmlns:a16="http://schemas.microsoft.com/office/drawing/2014/main" id="{2BB6BBE2-2376-4EE6-B131-3964D7CD9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3939239" y="35042521"/>
          <a:ext cx="852818" cy="846302"/>
        </a:xfrm>
        <a:prstGeom prst="rect">
          <a:avLst/>
        </a:prstGeom>
      </xdr:spPr>
    </xdr:pic>
    <xdr:clientData/>
  </xdr:twoCellAnchor>
  <xdr:twoCellAnchor editAs="oneCell">
    <xdr:from>
      <xdr:col>12</xdr:col>
      <xdr:colOff>92602</xdr:colOff>
      <xdr:row>59</xdr:row>
      <xdr:rowOff>15381</xdr:rowOff>
    </xdr:from>
    <xdr:to>
      <xdr:col>12</xdr:col>
      <xdr:colOff>989724</xdr:colOff>
      <xdr:row>60</xdr:row>
      <xdr:rowOff>6066</xdr:rowOff>
    </xdr:to>
    <xdr:pic>
      <xdr:nvPicPr>
        <xdr:cNvPr id="8" name="Рисунок 7" descr="2024 Плавыч евро ассорти 140г сегмент.jpg">
          <a:extLst>
            <a:ext uri="{FF2B5EF4-FFF2-40B4-BE49-F238E27FC236}">
              <a16:creationId xmlns:a16="http://schemas.microsoft.com/office/drawing/2014/main" id="{2EE9E90B-7371-455B-8932-FAFBD2F27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3903852" y="34106944"/>
          <a:ext cx="897122" cy="890268"/>
        </a:xfrm>
        <a:prstGeom prst="rect">
          <a:avLst/>
        </a:prstGeom>
      </xdr:spPr>
    </xdr:pic>
    <xdr:clientData/>
  </xdr:twoCellAnchor>
  <xdr:twoCellAnchor editAs="oneCell">
    <xdr:from>
      <xdr:col>12</xdr:col>
      <xdr:colOff>136442</xdr:colOff>
      <xdr:row>76</xdr:row>
      <xdr:rowOff>55771</xdr:rowOff>
    </xdr:from>
    <xdr:to>
      <xdr:col>12</xdr:col>
      <xdr:colOff>886353</xdr:colOff>
      <xdr:row>76</xdr:row>
      <xdr:rowOff>701147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2B1281F-2FF1-7090-B864-656081C7A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7692" y="43870771"/>
          <a:ext cx="749911" cy="645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9"/>
  <sheetViews>
    <sheetView tabSelected="1" topLeftCell="A51" zoomScale="72" zoomScaleNormal="72" workbookViewId="0">
      <selection activeCell="C65" sqref="C65"/>
    </sheetView>
  </sheetViews>
  <sheetFormatPr defaultRowHeight="15" x14ac:dyDescent="0.25"/>
  <cols>
    <col min="1" max="1" width="5.140625" customWidth="1"/>
    <col min="2" max="2" width="10.7109375" customWidth="1"/>
    <col min="3" max="3" width="51.5703125" customWidth="1"/>
    <col min="4" max="4" width="21.28515625" customWidth="1"/>
    <col min="5" max="5" width="24.5703125" customWidth="1"/>
    <col min="6" max="6" width="12.42578125" customWidth="1"/>
    <col min="7" max="7" width="11.140625" customWidth="1"/>
    <col min="8" max="8" width="9.85546875" customWidth="1"/>
    <col min="9" max="10" width="18.28515625" customWidth="1"/>
    <col min="11" max="11" width="12.28515625" customWidth="1"/>
    <col min="12" max="12" width="11.5703125" customWidth="1"/>
    <col min="13" max="13" width="16" customWidth="1"/>
    <col min="14" max="15" width="9.140625" customWidth="1"/>
  </cols>
  <sheetData>
    <row r="1" spans="1:13" ht="15.75" x14ac:dyDescent="0.25">
      <c r="A1" s="1"/>
      <c r="B1" s="1"/>
      <c r="C1" s="2"/>
      <c r="D1" s="3" t="s">
        <v>0</v>
      </c>
      <c r="E1" s="4"/>
      <c r="F1" s="5"/>
      <c r="G1" s="5"/>
      <c r="H1" s="1"/>
      <c r="I1" s="1"/>
      <c r="J1" s="1"/>
      <c r="K1" s="1"/>
    </row>
    <row r="2" spans="1:13" ht="15.75" x14ac:dyDescent="0.25">
      <c r="A2" s="1"/>
      <c r="B2" s="1"/>
      <c r="C2" s="2"/>
      <c r="D2" s="3" t="s">
        <v>1</v>
      </c>
      <c r="E2" s="64"/>
      <c r="F2" s="77" t="s">
        <v>2</v>
      </c>
      <c r="G2" s="77"/>
      <c r="H2" s="77"/>
      <c r="J2" s="1"/>
      <c r="K2" s="1"/>
    </row>
    <row r="3" spans="1:13" ht="15.75" x14ac:dyDescent="0.25">
      <c r="A3" s="1"/>
      <c r="B3" s="1"/>
      <c r="C3" s="6" t="s">
        <v>3</v>
      </c>
      <c r="D3" s="7" t="s">
        <v>4</v>
      </c>
      <c r="E3" s="65"/>
      <c r="F3" s="8" t="s">
        <v>5</v>
      </c>
      <c r="G3" s="78" t="s">
        <v>6</v>
      </c>
      <c r="H3" s="78"/>
      <c r="I3" s="79" t="s">
        <v>7</v>
      </c>
      <c r="J3" s="79"/>
      <c r="K3" s="1"/>
    </row>
    <row r="4" spans="1:13" ht="15.75" x14ac:dyDescent="0.25">
      <c r="A4" s="1"/>
      <c r="B4" s="1"/>
      <c r="C4" s="2"/>
      <c r="D4" s="3" t="s">
        <v>8</v>
      </c>
      <c r="E4" s="9"/>
      <c r="F4" s="5"/>
      <c r="G4" s="5"/>
      <c r="H4" s="1"/>
      <c r="I4" s="1"/>
      <c r="J4" s="1"/>
      <c r="K4" s="1"/>
    </row>
    <row r="5" spans="1:13" ht="15.75" x14ac:dyDescent="0.25">
      <c r="A5" s="1"/>
      <c r="B5" s="1"/>
      <c r="C5" s="2"/>
      <c r="D5" s="3" t="s">
        <v>9</v>
      </c>
      <c r="E5" s="9"/>
      <c r="F5" s="10" t="s">
        <v>10</v>
      </c>
      <c r="G5" s="11"/>
      <c r="H5" s="12"/>
      <c r="I5" s="1" t="s">
        <v>11</v>
      </c>
      <c r="J5" s="1"/>
      <c r="K5" s="1"/>
    </row>
    <row r="6" spans="1:13" ht="15.75" x14ac:dyDescent="0.25">
      <c r="A6" s="80" t="s">
        <v>12</v>
      </c>
      <c r="B6" s="80"/>
      <c r="C6" s="80"/>
      <c r="D6" s="80"/>
      <c r="E6" s="80"/>
      <c r="F6" s="80"/>
      <c r="G6" s="80"/>
      <c r="H6" s="80"/>
      <c r="I6" s="80"/>
      <c r="J6" s="80"/>
      <c r="K6" s="13"/>
    </row>
    <row r="7" spans="1:13" x14ac:dyDescent="0.25">
      <c r="A7" s="14"/>
      <c r="B7" s="14"/>
      <c r="C7" s="5"/>
      <c r="D7" s="1"/>
      <c r="E7" s="5"/>
      <c r="F7" s="5"/>
      <c r="G7" s="1"/>
      <c r="H7" s="1"/>
      <c r="I7" s="1"/>
      <c r="J7" s="1"/>
      <c r="K7" s="1"/>
    </row>
    <row r="8" spans="1:13" ht="70.5" customHeight="1" x14ac:dyDescent="0.25">
      <c r="A8" s="81" t="s">
        <v>13</v>
      </c>
      <c r="B8" s="16"/>
      <c r="C8" s="81" t="s">
        <v>14</v>
      </c>
      <c r="D8" s="82" t="s">
        <v>15</v>
      </c>
      <c r="E8" s="81" t="s">
        <v>16</v>
      </c>
      <c r="F8" s="83" t="s">
        <v>17</v>
      </c>
      <c r="G8" s="81" t="s">
        <v>18</v>
      </c>
      <c r="H8" s="81"/>
      <c r="I8" s="81" t="s">
        <v>19</v>
      </c>
      <c r="J8" s="81"/>
      <c r="K8" s="76" t="s">
        <v>20</v>
      </c>
      <c r="L8" s="76" t="s">
        <v>21</v>
      </c>
      <c r="M8" s="76" t="s">
        <v>22</v>
      </c>
    </row>
    <row r="9" spans="1:13" x14ac:dyDescent="0.25">
      <c r="A9" s="81"/>
      <c r="B9" s="17"/>
      <c r="C9" s="81"/>
      <c r="D9" s="82"/>
      <c r="E9" s="81"/>
      <c r="F9" s="83"/>
      <c r="G9" s="15" t="s">
        <v>23</v>
      </c>
      <c r="H9" s="15" t="s">
        <v>24</v>
      </c>
      <c r="I9" s="15" t="s">
        <v>23</v>
      </c>
      <c r="J9" s="15" t="s">
        <v>24</v>
      </c>
      <c r="K9" s="76"/>
      <c r="L9" s="76"/>
      <c r="M9" s="76"/>
    </row>
    <row r="10" spans="1:13" ht="15.75" x14ac:dyDescent="0.25">
      <c r="A10" s="75" t="s">
        <v>25</v>
      </c>
      <c r="B10" s="75"/>
      <c r="C10" s="75"/>
      <c r="D10" s="75"/>
      <c r="E10" s="75"/>
      <c r="F10" s="75"/>
      <c r="G10" s="75"/>
      <c r="H10" s="75"/>
      <c r="I10" s="75"/>
      <c r="J10" s="75"/>
      <c r="K10" s="18"/>
      <c r="L10" s="18"/>
      <c r="M10" s="18"/>
    </row>
    <row r="11" spans="1:13" ht="55.5" customHeight="1" x14ac:dyDescent="0.25">
      <c r="A11" s="19">
        <v>1</v>
      </c>
      <c r="B11" s="19">
        <v>3224</v>
      </c>
      <c r="C11" s="20" t="s">
        <v>26</v>
      </c>
      <c r="D11" s="21"/>
      <c r="E11" s="19">
        <v>0.18</v>
      </c>
      <c r="F11" s="19">
        <v>16</v>
      </c>
      <c r="G11" s="19">
        <v>2.88</v>
      </c>
      <c r="H11" s="19">
        <v>3.35</v>
      </c>
      <c r="I11" s="22">
        <f t="shared" ref="I11:I21" si="0">D11*G11</f>
        <v>0</v>
      </c>
      <c r="J11" s="22">
        <f t="shared" ref="J11:J21" si="1">D11*H11</f>
        <v>0</v>
      </c>
      <c r="K11" s="22">
        <v>10</v>
      </c>
      <c r="L11" s="22">
        <v>270</v>
      </c>
      <c r="M11" s="22"/>
    </row>
    <row r="12" spans="1:13" ht="55.5" customHeight="1" x14ac:dyDescent="0.25">
      <c r="A12" s="19">
        <v>2</v>
      </c>
      <c r="B12" s="19">
        <v>3222</v>
      </c>
      <c r="C12" s="20" t="s">
        <v>27</v>
      </c>
      <c r="D12" s="21"/>
      <c r="E12" s="19">
        <v>0.18</v>
      </c>
      <c r="F12" s="19">
        <v>16</v>
      </c>
      <c r="G12" s="19">
        <v>2.88</v>
      </c>
      <c r="H12" s="19">
        <v>3.35</v>
      </c>
      <c r="I12" s="22">
        <f t="shared" si="0"/>
        <v>0</v>
      </c>
      <c r="J12" s="22">
        <f t="shared" si="1"/>
        <v>0</v>
      </c>
      <c r="K12" s="22">
        <v>10</v>
      </c>
      <c r="L12" s="22">
        <v>270</v>
      </c>
      <c r="M12" s="22"/>
    </row>
    <row r="13" spans="1:13" ht="55.5" customHeight="1" x14ac:dyDescent="0.25">
      <c r="A13" s="19">
        <v>3</v>
      </c>
      <c r="B13" s="19">
        <v>3223</v>
      </c>
      <c r="C13" s="20" t="s">
        <v>28</v>
      </c>
      <c r="D13" s="21"/>
      <c r="E13" s="19">
        <v>0.18</v>
      </c>
      <c r="F13" s="19">
        <v>16</v>
      </c>
      <c r="G13" s="19">
        <v>2.88</v>
      </c>
      <c r="H13" s="19">
        <v>3.35</v>
      </c>
      <c r="I13" s="22">
        <f t="shared" si="0"/>
        <v>0</v>
      </c>
      <c r="J13" s="22">
        <f t="shared" si="1"/>
        <v>0</v>
      </c>
      <c r="K13" s="22">
        <v>10</v>
      </c>
      <c r="L13" s="22">
        <v>270</v>
      </c>
      <c r="M13" s="22"/>
    </row>
    <row r="14" spans="1:13" ht="55.5" customHeight="1" x14ac:dyDescent="0.25">
      <c r="A14" s="19">
        <v>4</v>
      </c>
      <c r="B14" s="19">
        <v>3221</v>
      </c>
      <c r="C14" s="20" t="s">
        <v>29</v>
      </c>
      <c r="D14" s="21"/>
      <c r="E14" s="19">
        <v>0.18</v>
      </c>
      <c r="F14" s="19">
        <v>16</v>
      </c>
      <c r="G14" s="19">
        <v>2.88</v>
      </c>
      <c r="H14" s="19">
        <v>3.35</v>
      </c>
      <c r="I14" s="22">
        <f t="shared" si="0"/>
        <v>0</v>
      </c>
      <c r="J14" s="22">
        <f t="shared" si="1"/>
        <v>0</v>
      </c>
      <c r="K14" s="22">
        <v>10</v>
      </c>
      <c r="L14" s="22">
        <v>270</v>
      </c>
      <c r="M14" s="22"/>
    </row>
    <row r="15" spans="1:13" ht="55.5" customHeight="1" x14ac:dyDescent="0.25">
      <c r="A15" s="19">
        <v>5</v>
      </c>
      <c r="B15" s="19">
        <v>3220</v>
      </c>
      <c r="C15" s="20" t="s">
        <v>30</v>
      </c>
      <c r="D15" s="21"/>
      <c r="E15" s="19">
        <v>0.18</v>
      </c>
      <c r="F15" s="19">
        <v>16</v>
      </c>
      <c r="G15" s="19">
        <v>2.88</v>
      </c>
      <c r="H15" s="19">
        <v>3.35</v>
      </c>
      <c r="I15" s="22">
        <f t="shared" si="0"/>
        <v>0</v>
      </c>
      <c r="J15" s="22">
        <f t="shared" si="1"/>
        <v>0</v>
      </c>
      <c r="K15" s="22">
        <v>10</v>
      </c>
      <c r="L15" s="22">
        <v>270</v>
      </c>
      <c r="M15" s="22"/>
    </row>
    <row r="16" spans="1:13" ht="58.5" customHeight="1" x14ac:dyDescent="0.25">
      <c r="A16" s="19">
        <v>6</v>
      </c>
      <c r="B16" s="19">
        <v>3026</v>
      </c>
      <c r="C16" s="20" t="s">
        <v>31</v>
      </c>
      <c r="D16" s="21"/>
      <c r="E16" s="19">
        <v>0.18</v>
      </c>
      <c r="F16" s="19">
        <v>16</v>
      </c>
      <c r="G16" s="19">
        <v>2.88</v>
      </c>
      <c r="H16" s="19">
        <v>3.35</v>
      </c>
      <c r="I16" s="22">
        <f t="shared" si="0"/>
        <v>0</v>
      </c>
      <c r="J16" s="22">
        <f t="shared" si="1"/>
        <v>0</v>
      </c>
      <c r="K16" s="22">
        <v>10</v>
      </c>
      <c r="L16" s="22">
        <v>270</v>
      </c>
      <c r="M16" s="22"/>
    </row>
    <row r="17" spans="1:13" ht="58.5" customHeight="1" x14ac:dyDescent="0.25">
      <c r="A17" s="19">
        <v>7</v>
      </c>
      <c r="B17" s="23">
        <v>3225</v>
      </c>
      <c r="C17" s="20" t="s">
        <v>32</v>
      </c>
      <c r="D17" s="21"/>
      <c r="E17" s="19">
        <v>0.18</v>
      </c>
      <c r="F17" s="19">
        <v>16</v>
      </c>
      <c r="G17" s="19">
        <v>2.88</v>
      </c>
      <c r="H17" s="19">
        <v>3.35</v>
      </c>
      <c r="I17" s="22">
        <f t="shared" si="0"/>
        <v>0</v>
      </c>
      <c r="J17" s="22">
        <f t="shared" si="1"/>
        <v>0</v>
      </c>
      <c r="K17" s="22">
        <v>10</v>
      </c>
      <c r="L17" s="22">
        <v>270</v>
      </c>
      <c r="M17" s="22"/>
    </row>
    <row r="18" spans="1:13" s="28" customFormat="1" ht="58.5" customHeight="1" x14ac:dyDescent="0.25">
      <c r="A18" s="24">
        <v>8</v>
      </c>
      <c r="B18" s="24">
        <v>3226</v>
      </c>
      <c r="C18" s="25" t="s">
        <v>34</v>
      </c>
      <c r="D18" s="26"/>
      <c r="E18" s="24">
        <v>0.18</v>
      </c>
      <c r="F18" s="24">
        <v>16</v>
      </c>
      <c r="G18" s="24">
        <v>2.88</v>
      </c>
      <c r="H18" s="24">
        <v>3.35</v>
      </c>
      <c r="I18" s="27">
        <f>D18*G18</f>
        <v>0</v>
      </c>
      <c r="J18" s="27">
        <f>D18*H18</f>
        <v>0</v>
      </c>
      <c r="K18" s="27">
        <v>10</v>
      </c>
      <c r="L18" s="27">
        <v>270</v>
      </c>
      <c r="M18" s="27"/>
    </row>
    <row r="19" spans="1:13" ht="58.5" customHeight="1" x14ac:dyDescent="0.25">
      <c r="A19" s="19">
        <v>9</v>
      </c>
      <c r="B19" s="19">
        <v>3227</v>
      </c>
      <c r="C19" s="20" t="s">
        <v>26</v>
      </c>
      <c r="D19" s="21"/>
      <c r="E19" s="19">
        <v>0.4</v>
      </c>
      <c r="F19" s="19">
        <v>8</v>
      </c>
      <c r="G19" s="19">
        <v>3.2</v>
      </c>
      <c r="H19" s="19">
        <v>3.6</v>
      </c>
      <c r="I19" s="22">
        <f>D19*G19</f>
        <v>0</v>
      </c>
      <c r="J19" s="22">
        <f>D19*H19</f>
        <v>0</v>
      </c>
      <c r="K19" s="22">
        <v>10</v>
      </c>
      <c r="L19" s="22">
        <v>270</v>
      </c>
      <c r="M19" s="22"/>
    </row>
    <row r="20" spans="1:13" ht="58.5" customHeight="1" x14ac:dyDescent="0.25">
      <c r="A20" s="19">
        <v>10</v>
      </c>
      <c r="B20" s="19">
        <v>3229</v>
      </c>
      <c r="C20" s="20" t="s">
        <v>33</v>
      </c>
      <c r="D20" s="21"/>
      <c r="E20" s="19">
        <v>0.4</v>
      </c>
      <c r="F20" s="19">
        <v>8</v>
      </c>
      <c r="G20" s="19">
        <v>3.2</v>
      </c>
      <c r="H20" s="19">
        <v>3.6</v>
      </c>
      <c r="I20" s="22">
        <f t="shared" si="0"/>
        <v>0</v>
      </c>
      <c r="J20" s="22">
        <f t="shared" si="1"/>
        <v>0</v>
      </c>
      <c r="K20" s="22">
        <v>10</v>
      </c>
      <c r="L20" s="22">
        <v>270</v>
      </c>
      <c r="M20" s="22"/>
    </row>
    <row r="21" spans="1:13" ht="62.25" customHeight="1" x14ac:dyDescent="0.25">
      <c r="A21" s="19">
        <v>11</v>
      </c>
      <c r="B21" s="19">
        <v>3228</v>
      </c>
      <c r="C21" s="20" t="s">
        <v>28</v>
      </c>
      <c r="D21" s="21"/>
      <c r="E21" s="19">
        <v>0.4</v>
      </c>
      <c r="F21" s="19">
        <v>8</v>
      </c>
      <c r="G21" s="19">
        <v>3.2</v>
      </c>
      <c r="H21" s="19">
        <v>3.6</v>
      </c>
      <c r="I21" s="22">
        <f t="shared" si="0"/>
        <v>0</v>
      </c>
      <c r="J21" s="22">
        <f t="shared" si="1"/>
        <v>0</v>
      </c>
      <c r="K21" s="22">
        <v>10</v>
      </c>
      <c r="L21" s="22">
        <v>270</v>
      </c>
      <c r="M21" s="22"/>
    </row>
    <row r="22" spans="1:13" s="28" customFormat="1" ht="58.5" customHeight="1" x14ac:dyDescent="0.25">
      <c r="A22" s="24">
        <v>12</v>
      </c>
      <c r="B22" s="24">
        <v>3032</v>
      </c>
      <c r="C22" s="25" t="s">
        <v>35</v>
      </c>
      <c r="D22" s="26"/>
      <c r="E22" s="24">
        <v>0.4</v>
      </c>
      <c r="F22" s="24">
        <v>8</v>
      </c>
      <c r="G22" s="24">
        <v>3.2</v>
      </c>
      <c r="H22" s="24">
        <v>3.6</v>
      </c>
      <c r="I22" s="27">
        <f>D22*G22</f>
        <v>0</v>
      </c>
      <c r="J22" s="27">
        <f>D22*H22</f>
        <v>0</v>
      </c>
      <c r="K22" s="27">
        <v>10</v>
      </c>
      <c r="L22" s="27">
        <v>270</v>
      </c>
      <c r="M22" s="27"/>
    </row>
    <row r="23" spans="1:13" s="28" customFormat="1" ht="58.5" customHeight="1" x14ac:dyDescent="0.25">
      <c r="A23" s="24">
        <v>13</v>
      </c>
      <c r="B23" s="24">
        <v>3231</v>
      </c>
      <c r="C23" s="25" t="s">
        <v>36</v>
      </c>
      <c r="D23" s="26"/>
      <c r="E23" s="24">
        <v>0.4</v>
      </c>
      <c r="F23" s="24">
        <v>8</v>
      </c>
      <c r="G23" s="24">
        <v>3.2</v>
      </c>
      <c r="H23" s="24">
        <v>3.6</v>
      </c>
      <c r="I23" s="27">
        <f>D23*G23</f>
        <v>0</v>
      </c>
      <c r="J23" s="27">
        <f>D23*H23</f>
        <v>0</v>
      </c>
      <c r="K23" s="27">
        <v>10</v>
      </c>
      <c r="L23" s="27">
        <v>270</v>
      </c>
      <c r="M23" s="27"/>
    </row>
    <row r="24" spans="1:13" s="28" customFormat="1" ht="58.5" customHeight="1" x14ac:dyDescent="0.25">
      <c r="A24" s="24">
        <v>14</v>
      </c>
      <c r="B24" s="24">
        <v>3230</v>
      </c>
      <c r="C24" s="25" t="s">
        <v>37</v>
      </c>
      <c r="D24" s="26"/>
      <c r="E24" s="24">
        <v>0.4</v>
      </c>
      <c r="F24" s="24">
        <v>8</v>
      </c>
      <c r="G24" s="24">
        <v>3.2</v>
      </c>
      <c r="H24" s="24">
        <v>3.6</v>
      </c>
      <c r="I24" s="27">
        <f>D24*G24</f>
        <v>0</v>
      </c>
      <c r="J24" s="27">
        <f>D24*H24</f>
        <v>0</v>
      </c>
      <c r="K24" s="27">
        <v>10</v>
      </c>
      <c r="L24" s="27">
        <v>270</v>
      </c>
      <c r="M24" s="27"/>
    </row>
    <row r="25" spans="1:13" ht="18.75" customHeight="1" x14ac:dyDescent="0.25">
      <c r="A25" s="73" t="s">
        <v>38</v>
      </c>
      <c r="B25" s="73"/>
      <c r="C25" s="73"/>
      <c r="D25" s="29">
        <f>SUM(D11:D24)</f>
        <v>0</v>
      </c>
      <c r="E25" s="30"/>
      <c r="F25" s="31"/>
      <c r="G25" s="32"/>
      <c r="H25" s="32"/>
      <c r="I25" s="32">
        <f>SUM(I11:I24)</f>
        <v>0</v>
      </c>
      <c r="J25" s="32">
        <f>SUM(J11:J24)</f>
        <v>0</v>
      </c>
      <c r="K25" s="33"/>
    </row>
    <row r="26" spans="1:13" ht="15.75" x14ac:dyDescent="0.25">
      <c r="A26" s="75" t="s">
        <v>39</v>
      </c>
      <c r="B26" s="75"/>
      <c r="C26" s="75"/>
      <c r="D26" s="75"/>
      <c r="E26" s="75"/>
      <c r="F26" s="75"/>
      <c r="G26" s="75"/>
      <c r="H26" s="75"/>
      <c r="I26" s="75"/>
      <c r="J26" s="75"/>
      <c r="K26" s="18"/>
      <c r="L26" s="18"/>
      <c r="M26" s="18"/>
    </row>
    <row r="27" spans="1:13" ht="58.5" customHeight="1" x14ac:dyDescent="0.25">
      <c r="A27" s="19">
        <v>15</v>
      </c>
      <c r="B27" s="19">
        <v>3204</v>
      </c>
      <c r="C27" s="34" t="s">
        <v>40</v>
      </c>
      <c r="D27" s="21"/>
      <c r="E27" s="19">
        <v>0.15</v>
      </c>
      <c r="F27" s="19">
        <v>24</v>
      </c>
      <c r="G27" s="19">
        <v>3.6</v>
      </c>
      <c r="H27" s="19">
        <v>4.3</v>
      </c>
      <c r="I27" s="22">
        <f>D27*G27</f>
        <v>0</v>
      </c>
      <c r="J27" s="22">
        <f>D27*H27</f>
        <v>0</v>
      </c>
      <c r="K27" s="22">
        <v>10</v>
      </c>
      <c r="L27" s="22">
        <v>270</v>
      </c>
      <c r="M27" s="22"/>
    </row>
    <row r="28" spans="1:13" ht="58.5" customHeight="1" x14ac:dyDescent="0.25">
      <c r="A28" s="35">
        <v>16</v>
      </c>
      <c r="B28" s="19">
        <v>3205</v>
      </c>
      <c r="C28" s="34" t="s">
        <v>41</v>
      </c>
      <c r="D28" s="21"/>
      <c r="E28" s="19">
        <v>0.15</v>
      </c>
      <c r="F28" s="19">
        <v>24</v>
      </c>
      <c r="G28" s="19">
        <v>3.6</v>
      </c>
      <c r="H28" s="19">
        <v>4.3</v>
      </c>
      <c r="I28" s="22">
        <f>D28*G28</f>
        <v>0</v>
      </c>
      <c r="J28" s="22">
        <f>D28*H28</f>
        <v>0</v>
      </c>
      <c r="K28" s="22">
        <v>10</v>
      </c>
      <c r="L28" s="22">
        <v>270</v>
      </c>
      <c r="M28" s="22"/>
    </row>
    <row r="29" spans="1:13" ht="58.5" customHeight="1" x14ac:dyDescent="0.25">
      <c r="A29" s="19">
        <v>17</v>
      </c>
      <c r="B29" s="19">
        <v>3206</v>
      </c>
      <c r="C29" s="34" t="s">
        <v>42</v>
      </c>
      <c r="D29" s="21"/>
      <c r="E29" s="19">
        <v>0.15</v>
      </c>
      <c r="F29" s="19">
        <v>24</v>
      </c>
      <c r="G29" s="19">
        <v>3.6</v>
      </c>
      <c r="H29" s="19">
        <v>4.3</v>
      </c>
      <c r="I29" s="22">
        <f>D29*G29</f>
        <v>0</v>
      </c>
      <c r="J29" s="22">
        <f>D29*H29</f>
        <v>0</v>
      </c>
      <c r="K29" s="22">
        <v>10</v>
      </c>
      <c r="L29" s="22">
        <v>270</v>
      </c>
      <c r="M29" s="22"/>
    </row>
    <row r="30" spans="1:13" ht="58.5" customHeight="1" x14ac:dyDescent="0.25">
      <c r="A30" s="35">
        <v>18</v>
      </c>
      <c r="B30" s="19">
        <v>3207</v>
      </c>
      <c r="C30" s="34" t="s">
        <v>43</v>
      </c>
      <c r="D30" s="21"/>
      <c r="E30" s="19">
        <v>0.15</v>
      </c>
      <c r="F30" s="19">
        <v>24</v>
      </c>
      <c r="G30" s="19">
        <v>3.6</v>
      </c>
      <c r="H30" s="19">
        <v>4.3</v>
      </c>
      <c r="I30" s="22">
        <f>D30*G30</f>
        <v>0</v>
      </c>
      <c r="J30" s="22">
        <f>D30*H30</f>
        <v>0</v>
      </c>
      <c r="K30" s="22">
        <v>10</v>
      </c>
      <c r="L30" s="22">
        <v>270</v>
      </c>
      <c r="M30" s="22"/>
    </row>
    <row r="31" spans="1:13" ht="58.5" customHeight="1" x14ac:dyDescent="0.25">
      <c r="A31" s="19">
        <v>19</v>
      </c>
      <c r="B31" s="23">
        <v>7046</v>
      </c>
      <c r="C31" s="34" t="s">
        <v>44</v>
      </c>
      <c r="D31" s="21"/>
      <c r="E31" s="19">
        <v>0.15</v>
      </c>
      <c r="F31" s="19">
        <v>24</v>
      </c>
      <c r="G31" s="19">
        <v>3.6</v>
      </c>
      <c r="H31" s="19">
        <v>4.3</v>
      </c>
      <c r="I31" s="22">
        <f>D31*G31</f>
        <v>0</v>
      </c>
      <c r="J31" s="22">
        <f>D31*H31</f>
        <v>0</v>
      </c>
      <c r="K31" s="22">
        <v>10</v>
      </c>
      <c r="L31" s="22">
        <v>270</v>
      </c>
      <c r="M31" s="22"/>
    </row>
    <row r="32" spans="1:13" ht="18.75" customHeight="1" x14ac:dyDescent="0.25">
      <c r="A32" s="73" t="s">
        <v>38</v>
      </c>
      <c r="B32" s="73"/>
      <c r="C32" s="73"/>
      <c r="D32" s="29">
        <f>SUM(D27:D31)</f>
        <v>0</v>
      </c>
      <c r="E32" s="30"/>
      <c r="F32" s="31"/>
      <c r="G32" s="32"/>
      <c r="H32" s="32"/>
      <c r="I32" s="32">
        <f>SUM(I27:I31)</f>
        <v>0</v>
      </c>
      <c r="J32" s="32">
        <f>SUM(J27:J31)</f>
        <v>0</v>
      </c>
      <c r="K32" s="33"/>
    </row>
    <row r="33" spans="1:13" ht="15.75" x14ac:dyDescent="0.25">
      <c r="A33" s="75" t="s">
        <v>45</v>
      </c>
      <c r="B33" s="75"/>
      <c r="C33" s="75"/>
      <c r="D33" s="75"/>
      <c r="E33" s="75"/>
      <c r="F33" s="75"/>
      <c r="G33" s="75"/>
      <c r="H33" s="75"/>
      <c r="I33" s="75"/>
      <c r="J33" s="75"/>
      <c r="K33" s="18"/>
      <c r="L33" s="18"/>
      <c r="M33" s="18"/>
    </row>
    <row r="34" spans="1:13" ht="58.5" customHeight="1" x14ac:dyDescent="0.25">
      <c r="A34" s="19">
        <v>20</v>
      </c>
      <c r="B34" s="19">
        <v>7062</v>
      </c>
      <c r="C34" s="34" t="s">
        <v>46</v>
      </c>
      <c r="D34" s="21"/>
      <c r="E34" s="19">
        <v>0.13</v>
      </c>
      <c r="F34" s="19">
        <v>16</v>
      </c>
      <c r="G34" s="19">
        <v>2.08</v>
      </c>
      <c r="H34" s="19">
        <v>2.44</v>
      </c>
      <c r="I34" s="22">
        <f>D34*G34</f>
        <v>0</v>
      </c>
      <c r="J34" s="22">
        <f>D34*H34</f>
        <v>0</v>
      </c>
      <c r="K34" s="22">
        <v>10</v>
      </c>
      <c r="L34" s="22">
        <v>180</v>
      </c>
      <c r="M34" s="22"/>
    </row>
    <row r="35" spans="1:13" ht="58.5" customHeight="1" x14ac:dyDescent="0.25">
      <c r="A35" s="19">
        <v>21</v>
      </c>
      <c r="B35" s="19">
        <v>7060</v>
      </c>
      <c r="C35" s="34" t="s">
        <v>47</v>
      </c>
      <c r="D35" s="21"/>
      <c r="E35" s="19">
        <v>0.13</v>
      </c>
      <c r="F35" s="19">
        <v>16</v>
      </c>
      <c r="G35" s="19">
        <v>2.08</v>
      </c>
      <c r="H35" s="19">
        <v>2.44</v>
      </c>
      <c r="I35" s="22">
        <f>D35*G35</f>
        <v>0</v>
      </c>
      <c r="J35" s="22">
        <f>D35*H35</f>
        <v>0</v>
      </c>
      <c r="K35" s="22">
        <v>10</v>
      </c>
      <c r="L35" s="22">
        <v>180</v>
      </c>
      <c r="M35" s="22"/>
    </row>
    <row r="36" spans="1:13" ht="58.5" customHeight="1" x14ac:dyDescent="0.25">
      <c r="A36" s="35">
        <v>22</v>
      </c>
      <c r="B36" s="19">
        <v>7059</v>
      </c>
      <c r="C36" s="34" t="s">
        <v>48</v>
      </c>
      <c r="D36" s="21"/>
      <c r="E36" s="19">
        <v>0.13</v>
      </c>
      <c r="F36" s="19">
        <v>16</v>
      </c>
      <c r="G36" s="19">
        <v>2.08</v>
      </c>
      <c r="H36" s="19">
        <v>2.44</v>
      </c>
      <c r="I36" s="22">
        <f>D36*G36</f>
        <v>0</v>
      </c>
      <c r="J36" s="22">
        <f>D36*H36</f>
        <v>0</v>
      </c>
      <c r="K36" s="22">
        <v>10</v>
      </c>
      <c r="L36" s="22">
        <v>180</v>
      </c>
      <c r="M36" s="22"/>
    </row>
    <row r="37" spans="1:13" ht="54.75" customHeight="1" x14ac:dyDescent="0.25">
      <c r="A37" s="19">
        <v>23</v>
      </c>
      <c r="B37" s="23">
        <v>7061</v>
      </c>
      <c r="C37" s="34" t="s">
        <v>49</v>
      </c>
      <c r="D37" s="29"/>
      <c r="E37" s="19">
        <v>0.13</v>
      </c>
      <c r="F37" s="19">
        <v>16</v>
      </c>
      <c r="G37" s="19">
        <v>2.08</v>
      </c>
      <c r="H37" s="19">
        <v>2.44</v>
      </c>
      <c r="I37" s="22">
        <f>D37*G37</f>
        <v>0</v>
      </c>
      <c r="J37" s="36">
        <f>D37*H37</f>
        <v>0</v>
      </c>
      <c r="K37" s="22">
        <v>10</v>
      </c>
      <c r="L37" s="22">
        <v>180</v>
      </c>
      <c r="M37" s="37"/>
    </row>
    <row r="38" spans="1:13" ht="18.75" customHeight="1" x14ac:dyDescent="0.25">
      <c r="A38" s="73" t="s">
        <v>38</v>
      </c>
      <c r="B38" s="73"/>
      <c r="C38" s="73"/>
      <c r="D38" s="29">
        <f>SUM(D34:D37)</f>
        <v>0</v>
      </c>
      <c r="E38" s="30"/>
      <c r="F38" s="31"/>
      <c r="G38" s="32"/>
      <c r="H38" s="32"/>
      <c r="I38" s="32">
        <f>SUM(I34:I37)</f>
        <v>0</v>
      </c>
      <c r="J38" s="32">
        <f>SUM(J34:J37)</f>
        <v>0</v>
      </c>
      <c r="K38" s="33"/>
    </row>
    <row r="39" spans="1:13" ht="15.75" x14ac:dyDescent="0.25">
      <c r="A39" s="75" t="s">
        <v>50</v>
      </c>
      <c r="B39" s="75"/>
      <c r="C39" s="75"/>
      <c r="D39" s="75"/>
      <c r="E39" s="75"/>
      <c r="F39" s="75"/>
      <c r="G39" s="75"/>
      <c r="H39" s="75"/>
      <c r="I39" s="75"/>
      <c r="J39" s="75"/>
      <c r="K39" s="18"/>
      <c r="L39" s="18"/>
      <c r="M39" s="18"/>
    </row>
    <row r="40" spans="1:13" ht="45.75" customHeight="1" x14ac:dyDescent="0.25">
      <c r="A40" s="19">
        <v>24</v>
      </c>
      <c r="B40" s="19">
        <v>1016</v>
      </c>
      <c r="C40" s="34" t="s">
        <v>51</v>
      </c>
      <c r="D40" s="21"/>
      <c r="E40" s="19">
        <v>0.4</v>
      </c>
      <c r="F40" s="19">
        <v>8</v>
      </c>
      <c r="G40" s="19">
        <v>3.2</v>
      </c>
      <c r="H40" s="19">
        <v>3.5</v>
      </c>
      <c r="I40" s="22">
        <f t="shared" ref="I40:I52" si="2">D40*G40</f>
        <v>0</v>
      </c>
      <c r="J40" s="22">
        <f t="shared" ref="J40:J52" si="3">D40*H40</f>
        <v>0</v>
      </c>
      <c r="K40" s="22">
        <v>10</v>
      </c>
      <c r="L40" s="22">
        <v>270</v>
      </c>
      <c r="M40" s="37"/>
    </row>
    <row r="41" spans="1:13" ht="43.5" customHeight="1" x14ac:dyDescent="0.25">
      <c r="A41" s="19">
        <v>25</v>
      </c>
      <c r="B41" s="19">
        <v>1017</v>
      </c>
      <c r="C41" s="34" t="s">
        <v>52</v>
      </c>
      <c r="D41" s="21"/>
      <c r="E41" s="19">
        <v>0.4</v>
      </c>
      <c r="F41" s="19">
        <v>8</v>
      </c>
      <c r="G41" s="19">
        <v>3.2</v>
      </c>
      <c r="H41" s="19">
        <v>3.5</v>
      </c>
      <c r="I41" s="22">
        <f t="shared" si="2"/>
        <v>0</v>
      </c>
      <c r="J41" s="22">
        <f t="shared" si="3"/>
        <v>0</v>
      </c>
      <c r="K41" s="22">
        <v>10</v>
      </c>
      <c r="L41" s="22">
        <v>270</v>
      </c>
      <c r="M41" s="37"/>
    </row>
    <row r="42" spans="1:13" ht="46.5" customHeight="1" x14ac:dyDescent="0.25">
      <c r="A42" s="19">
        <v>26</v>
      </c>
      <c r="B42" s="19">
        <v>1018</v>
      </c>
      <c r="C42" s="34" t="s">
        <v>53</v>
      </c>
      <c r="D42" s="21"/>
      <c r="E42" s="19">
        <v>0.4</v>
      </c>
      <c r="F42" s="19">
        <v>8</v>
      </c>
      <c r="G42" s="19">
        <v>3.2</v>
      </c>
      <c r="H42" s="19">
        <v>3.5</v>
      </c>
      <c r="I42" s="22">
        <f t="shared" si="2"/>
        <v>0</v>
      </c>
      <c r="J42" s="22">
        <f t="shared" si="3"/>
        <v>0</v>
      </c>
      <c r="K42" s="22">
        <v>10</v>
      </c>
      <c r="L42" s="22">
        <v>270</v>
      </c>
      <c r="M42" s="37"/>
    </row>
    <row r="43" spans="1:13" ht="45" customHeight="1" x14ac:dyDescent="0.25">
      <c r="A43" s="19">
        <v>27</v>
      </c>
      <c r="B43" s="19">
        <v>1019</v>
      </c>
      <c r="C43" s="34" t="s">
        <v>54</v>
      </c>
      <c r="D43" s="21"/>
      <c r="E43" s="19">
        <v>0.4</v>
      </c>
      <c r="F43" s="19">
        <v>8</v>
      </c>
      <c r="G43" s="19">
        <v>3.2</v>
      </c>
      <c r="H43" s="19">
        <v>3.5</v>
      </c>
      <c r="I43" s="22">
        <f t="shared" si="2"/>
        <v>0</v>
      </c>
      <c r="J43" s="22">
        <f t="shared" si="3"/>
        <v>0</v>
      </c>
      <c r="K43" s="22">
        <v>10</v>
      </c>
      <c r="L43" s="22">
        <v>270</v>
      </c>
      <c r="M43" s="37"/>
    </row>
    <row r="44" spans="1:13" ht="46.5" customHeight="1" x14ac:dyDescent="0.25">
      <c r="A44" s="19">
        <v>28</v>
      </c>
      <c r="B44" s="19">
        <v>2034</v>
      </c>
      <c r="C44" s="34" t="s">
        <v>55</v>
      </c>
      <c r="D44" s="21"/>
      <c r="E44" s="19">
        <v>7.0000000000000007E-2</v>
      </c>
      <c r="F44" s="19">
        <v>50</v>
      </c>
      <c r="G44" s="19">
        <v>3.5</v>
      </c>
      <c r="H44" s="19">
        <v>3.8</v>
      </c>
      <c r="I44" s="22">
        <f t="shared" si="2"/>
        <v>0</v>
      </c>
      <c r="J44" s="22">
        <f t="shared" si="3"/>
        <v>0</v>
      </c>
      <c r="K44" s="22">
        <v>10</v>
      </c>
      <c r="L44" s="22">
        <v>270</v>
      </c>
      <c r="M44" s="37"/>
    </row>
    <row r="45" spans="1:13" ht="51" customHeight="1" x14ac:dyDescent="0.25">
      <c r="A45" s="19">
        <v>29</v>
      </c>
      <c r="B45" s="19">
        <v>2066</v>
      </c>
      <c r="C45" s="34" t="s">
        <v>56</v>
      </c>
      <c r="D45" s="21"/>
      <c r="E45" s="19">
        <v>7.0000000000000007E-2</v>
      </c>
      <c r="F45" s="19">
        <v>50</v>
      </c>
      <c r="G45" s="19">
        <v>3.5</v>
      </c>
      <c r="H45" s="19">
        <v>3.8</v>
      </c>
      <c r="I45" s="22">
        <f t="shared" si="2"/>
        <v>0</v>
      </c>
      <c r="J45" s="22">
        <f t="shared" si="3"/>
        <v>0</v>
      </c>
      <c r="K45" s="22">
        <v>10</v>
      </c>
      <c r="L45" s="22">
        <v>270</v>
      </c>
      <c r="M45" s="37"/>
    </row>
    <row r="46" spans="1:13" ht="49.5" customHeight="1" x14ac:dyDescent="0.25">
      <c r="A46" s="19">
        <v>30</v>
      </c>
      <c r="B46" s="19">
        <v>2067</v>
      </c>
      <c r="C46" s="34" t="s">
        <v>57</v>
      </c>
      <c r="D46" s="21"/>
      <c r="E46" s="19">
        <v>7.0000000000000007E-2</v>
      </c>
      <c r="F46" s="19">
        <v>50</v>
      </c>
      <c r="G46" s="19">
        <v>3.5</v>
      </c>
      <c r="H46" s="19">
        <v>3.8</v>
      </c>
      <c r="I46" s="22">
        <f t="shared" si="2"/>
        <v>0</v>
      </c>
      <c r="J46" s="22">
        <f t="shared" si="3"/>
        <v>0</v>
      </c>
      <c r="K46" s="22">
        <v>10</v>
      </c>
      <c r="L46" s="22">
        <v>270</v>
      </c>
      <c r="M46" s="37"/>
    </row>
    <row r="47" spans="1:13" ht="51" customHeight="1" x14ac:dyDescent="0.25">
      <c r="A47" s="19">
        <v>31</v>
      </c>
      <c r="B47" s="19">
        <v>2035</v>
      </c>
      <c r="C47" s="34" t="s">
        <v>58</v>
      </c>
      <c r="D47" s="21"/>
      <c r="E47" s="19">
        <v>7.0000000000000007E-2</v>
      </c>
      <c r="F47" s="19">
        <v>50</v>
      </c>
      <c r="G47" s="19">
        <v>3.5</v>
      </c>
      <c r="H47" s="19">
        <v>3.8</v>
      </c>
      <c r="I47" s="22">
        <f t="shared" si="2"/>
        <v>0</v>
      </c>
      <c r="J47" s="22">
        <f t="shared" si="3"/>
        <v>0</v>
      </c>
      <c r="K47" s="22">
        <v>10</v>
      </c>
      <c r="L47" s="22">
        <v>270</v>
      </c>
      <c r="M47" s="37"/>
    </row>
    <row r="48" spans="1:13" ht="51.75" customHeight="1" x14ac:dyDescent="0.25">
      <c r="A48" s="19">
        <v>32</v>
      </c>
      <c r="B48" s="19">
        <v>2036</v>
      </c>
      <c r="C48" s="34" t="s">
        <v>59</v>
      </c>
      <c r="D48" s="21"/>
      <c r="E48" s="19">
        <v>7.0000000000000007E-2</v>
      </c>
      <c r="F48" s="19">
        <v>50</v>
      </c>
      <c r="G48" s="19">
        <v>3.5</v>
      </c>
      <c r="H48" s="19">
        <v>3.8</v>
      </c>
      <c r="I48" s="22">
        <f t="shared" si="2"/>
        <v>0</v>
      </c>
      <c r="J48" s="22">
        <f t="shared" si="3"/>
        <v>0</v>
      </c>
      <c r="K48" s="22">
        <v>10</v>
      </c>
      <c r="L48" s="22">
        <v>270</v>
      </c>
      <c r="M48" s="37"/>
    </row>
    <row r="49" spans="1:13" ht="57" customHeight="1" x14ac:dyDescent="0.25">
      <c r="A49" s="38">
        <v>33</v>
      </c>
      <c r="B49" s="19">
        <v>2037</v>
      </c>
      <c r="C49" s="34" t="s">
        <v>60</v>
      </c>
      <c r="D49" s="21"/>
      <c r="E49" s="19">
        <v>7.0000000000000007E-2</v>
      </c>
      <c r="F49" s="19">
        <v>50</v>
      </c>
      <c r="G49" s="19">
        <v>3.5</v>
      </c>
      <c r="H49" s="19">
        <v>3.8</v>
      </c>
      <c r="I49" s="22">
        <f t="shared" si="2"/>
        <v>0</v>
      </c>
      <c r="J49" s="22">
        <f t="shared" si="3"/>
        <v>0</v>
      </c>
      <c r="K49" s="22">
        <v>10</v>
      </c>
      <c r="L49" s="22">
        <v>270</v>
      </c>
      <c r="M49" s="37"/>
    </row>
    <row r="50" spans="1:13" ht="51.75" customHeight="1" x14ac:dyDescent="0.25">
      <c r="A50" s="19">
        <v>34</v>
      </c>
      <c r="B50" s="19">
        <v>2071</v>
      </c>
      <c r="C50" s="34" t="s">
        <v>61</v>
      </c>
      <c r="D50" s="21"/>
      <c r="E50" s="19">
        <v>7.0000000000000007E-2</v>
      </c>
      <c r="F50" s="19">
        <v>50</v>
      </c>
      <c r="G50" s="19">
        <v>3.5</v>
      </c>
      <c r="H50" s="19">
        <v>3.8</v>
      </c>
      <c r="I50" s="22">
        <f t="shared" si="2"/>
        <v>0</v>
      </c>
      <c r="J50" s="22">
        <f t="shared" si="3"/>
        <v>0</v>
      </c>
      <c r="K50" s="22">
        <v>10</v>
      </c>
      <c r="L50" s="22">
        <v>270</v>
      </c>
      <c r="M50" s="37"/>
    </row>
    <row r="51" spans="1:13" ht="51" customHeight="1" x14ac:dyDescent="0.25">
      <c r="A51" s="39">
        <v>35</v>
      </c>
      <c r="B51" s="23">
        <v>2038</v>
      </c>
      <c r="C51" s="34" t="s">
        <v>62</v>
      </c>
      <c r="D51" s="21"/>
      <c r="E51" s="19">
        <v>7.0000000000000007E-2</v>
      </c>
      <c r="F51" s="19">
        <v>50</v>
      </c>
      <c r="G51" s="19">
        <v>3.5</v>
      </c>
      <c r="H51" s="19">
        <v>3.8</v>
      </c>
      <c r="I51" s="22">
        <f t="shared" si="2"/>
        <v>0</v>
      </c>
      <c r="J51" s="22">
        <f t="shared" si="3"/>
        <v>0</v>
      </c>
      <c r="K51" s="22">
        <v>10</v>
      </c>
      <c r="L51" s="22">
        <v>270</v>
      </c>
      <c r="M51" s="37"/>
    </row>
    <row r="52" spans="1:13" ht="56.25" customHeight="1" x14ac:dyDescent="0.25">
      <c r="A52" s="19">
        <v>36</v>
      </c>
      <c r="B52" s="23">
        <v>2110</v>
      </c>
      <c r="C52" s="34" t="s">
        <v>63</v>
      </c>
      <c r="D52" s="21"/>
      <c r="E52" s="19">
        <v>7.0000000000000007E-2</v>
      </c>
      <c r="F52" s="19">
        <v>50</v>
      </c>
      <c r="G52" s="19">
        <v>3.5</v>
      </c>
      <c r="H52" s="19">
        <v>3.8</v>
      </c>
      <c r="I52" s="22">
        <f t="shared" si="2"/>
        <v>0</v>
      </c>
      <c r="J52" s="22">
        <f t="shared" si="3"/>
        <v>0</v>
      </c>
      <c r="K52" s="22">
        <v>10</v>
      </c>
      <c r="L52" s="22">
        <v>270</v>
      </c>
      <c r="M52" s="37"/>
    </row>
    <row r="53" spans="1:13" ht="18.75" customHeight="1" x14ac:dyDescent="0.25">
      <c r="A53" s="73" t="s">
        <v>38</v>
      </c>
      <c r="B53" s="73"/>
      <c r="C53" s="73"/>
      <c r="D53" s="29">
        <f>SUM(D40:D52)</f>
        <v>0</v>
      </c>
      <c r="E53" s="30"/>
      <c r="F53" s="31"/>
      <c r="G53" s="32"/>
      <c r="H53" s="32"/>
      <c r="I53" s="32">
        <f>SUM(I40:I52)</f>
        <v>0</v>
      </c>
      <c r="J53" s="32">
        <f>SUM(J40:J52)</f>
        <v>0</v>
      </c>
      <c r="K53" s="33"/>
    </row>
    <row r="54" spans="1:13" ht="18.75" customHeight="1" x14ac:dyDescent="0.25">
      <c r="A54" s="72" t="s">
        <v>64</v>
      </c>
      <c r="B54" s="72"/>
      <c r="C54" s="72"/>
      <c r="D54" s="72"/>
      <c r="E54" s="72"/>
      <c r="F54" s="72"/>
      <c r="G54" s="72"/>
      <c r="H54" s="72"/>
      <c r="I54" s="72"/>
      <c r="J54" s="72"/>
      <c r="K54" s="40"/>
      <c r="L54" s="18"/>
      <c r="M54" s="18"/>
    </row>
    <row r="55" spans="1:13" ht="72" customHeight="1" x14ac:dyDescent="0.25">
      <c r="A55" s="24">
        <v>37</v>
      </c>
      <c r="B55" s="19">
        <v>3062</v>
      </c>
      <c r="C55" s="41" t="s">
        <v>65</v>
      </c>
      <c r="D55" s="21"/>
      <c r="E55" s="19">
        <v>0.14000000000000001</v>
      </c>
      <c r="F55" s="19">
        <v>16</v>
      </c>
      <c r="G55" s="42">
        <v>2.2400000000000002</v>
      </c>
      <c r="H55" s="42">
        <v>2.6</v>
      </c>
      <c r="I55" s="22">
        <f>D55*G55</f>
        <v>0</v>
      </c>
      <c r="J55" s="36">
        <f>D55*H55</f>
        <v>0</v>
      </c>
      <c r="K55" s="22">
        <v>10</v>
      </c>
      <c r="L55" s="22">
        <v>270</v>
      </c>
      <c r="M55" s="37"/>
    </row>
    <row r="56" spans="1:13" ht="70.5" customHeight="1" x14ac:dyDescent="0.25">
      <c r="A56" s="24">
        <v>38</v>
      </c>
      <c r="B56" s="19">
        <v>3069</v>
      </c>
      <c r="C56" s="41" t="s">
        <v>66</v>
      </c>
      <c r="D56" s="21"/>
      <c r="E56" s="19">
        <v>0.14000000000000001</v>
      </c>
      <c r="F56" s="19">
        <v>16</v>
      </c>
      <c r="G56" s="42">
        <v>2.2400000000000002</v>
      </c>
      <c r="H56" s="42">
        <v>2.6</v>
      </c>
      <c r="I56" s="22">
        <f>D56*G56</f>
        <v>0</v>
      </c>
      <c r="J56" s="36">
        <f>D56*H56</f>
        <v>0</v>
      </c>
      <c r="K56" s="22">
        <v>10</v>
      </c>
      <c r="L56" s="22">
        <v>270</v>
      </c>
      <c r="M56" s="37"/>
    </row>
    <row r="57" spans="1:13" ht="70.5" customHeight="1" x14ac:dyDescent="0.25">
      <c r="A57" s="24">
        <v>39</v>
      </c>
      <c r="B57" s="19">
        <v>3070</v>
      </c>
      <c r="C57" s="41" t="s">
        <v>67</v>
      </c>
      <c r="D57" s="21"/>
      <c r="E57" s="19">
        <v>0.14000000000000001</v>
      </c>
      <c r="F57" s="19">
        <v>16</v>
      </c>
      <c r="G57" s="42">
        <v>2.2400000000000002</v>
      </c>
      <c r="H57" s="42">
        <v>2.6</v>
      </c>
      <c r="I57" s="22">
        <f>D57*G57</f>
        <v>0</v>
      </c>
      <c r="J57" s="36">
        <f>D57*H57</f>
        <v>0</v>
      </c>
      <c r="K57" s="22">
        <v>10</v>
      </c>
      <c r="L57" s="22">
        <v>270</v>
      </c>
      <c r="M57" s="37"/>
    </row>
    <row r="58" spans="1:13" ht="74.25" customHeight="1" x14ac:dyDescent="0.25">
      <c r="A58" s="24">
        <v>40</v>
      </c>
      <c r="B58" s="19">
        <v>3061</v>
      </c>
      <c r="C58" s="41" t="s">
        <v>152</v>
      </c>
      <c r="D58" s="21"/>
      <c r="E58" s="67">
        <v>1.7500000000000002E-2</v>
      </c>
      <c r="F58" s="19">
        <v>145</v>
      </c>
      <c r="G58" s="68">
        <v>2.5750000000000002</v>
      </c>
      <c r="H58" s="42">
        <v>2.8</v>
      </c>
      <c r="I58" s="22">
        <f t="shared" ref="I58:I61" si="4">D58*G58</f>
        <v>0</v>
      </c>
      <c r="J58" s="36">
        <f t="shared" ref="J58:J61" si="5">D58*H58</f>
        <v>0</v>
      </c>
      <c r="K58" s="22">
        <v>10</v>
      </c>
      <c r="L58" s="22">
        <v>270</v>
      </c>
      <c r="M58" s="37"/>
    </row>
    <row r="59" spans="1:13" ht="70.5" customHeight="1" x14ac:dyDescent="0.25">
      <c r="A59" s="24">
        <v>41</v>
      </c>
      <c r="B59" s="19">
        <v>3271</v>
      </c>
      <c r="C59" s="41" t="s">
        <v>65</v>
      </c>
      <c r="D59" s="21"/>
      <c r="E59" s="19">
        <v>0.13</v>
      </c>
      <c r="F59" s="19">
        <v>16</v>
      </c>
      <c r="G59" s="68">
        <v>2.08</v>
      </c>
      <c r="H59" s="84">
        <v>2.44</v>
      </c>
      <c r="I59" s="22">
        <f t="shared" si="4"/>
        <v>0</v>
      </c>
      <c r="J59" s="36">
        <f t="shared" si="5"/>
        <v>0</v>
      </c>
      <c r="K59" s="22">
        <v>10</v>
      </c>
      <c r="L59" s="22">
        <v>270</v>
      </c>
      <c r="M59" s="37"/>
    </row>
    <row r="60" spans="1:13" ht="70.5" customHeight="1" x14ac:dyDescent="0.25">
      <c r="A60" s="24">
        <v>42</v>
      </c>
      <c r="B60" s="19">
        <v>3272</v>
      </c>
      <c r="C60" s="41" t="s">
        <v>154</v>
      </c>
      <c r="D60" s="21"/>
      <c r="E60" s="19">
        <v>0.13</v>
      </c>
      <c r="F60" s="19">
        <v>16</v>
      </c>
      <c r="G60" s="68">
        <v>2.08</v>
      </c>
      <c r="H60" s="84">
        <v>2.44</v>
      </c>
      <c r="I60" s="22">
        <f t="shared" si="4"/>
        <v>0</v>
      </c>
      <c r="J60" s="36">
        <f t="shared" si="5"/>
        <v>0</v>
      </c>
      <c r="K60" s="22">
        <v>10</v>
      </c>
      <c r="L60" s="22">
        <v>270</v>
      </c>
      <c r="M60" s="37"/>
    </row>
    <row r="61" spans="1:13" ht="74.25" customHeight="1" x14ac:dyDescent="0.25">
      <c r="A61" s="24">
        <v>43</v>
      </c>
      <c r="B61" s="19">
        <v>3273</v>
      </c>
      <c r="C61" s="41" t="s">
        <v>153</v>
      </c>
      <c r="D61" s="21"/>
      <c r="E61" s="19">
        <v>0.13</v>
      </c>
      <c r="F61" s="19">
        <v>16</v>
      </c>
      <c r="G61" s="68">
        <v>2.08</v>
      </c>
      <c r="H61" s="84">
        <v>2.44</v>
      </c>
      <c r="I61" s="22">
        <f t="shared" si="4"/>
        <v>0</v>
      </c>
      <c r="J61" s="36">
        <f t="shared" si="5"/>
        <v>0</v>
      </c>
      <c r="K61" s="22">
        <v>10</v>
      </c>
      <c r="L61" s="22">
        <v>270</v>
      </c>
      <c r="M61" s="37"/>
    </row>
    <row r="62" spans="1:13" ht="18.75" customHeight="1" x14ac:dyDescent="0.25">
      <c r="A62" s="71" t="s">
        <v>38</v>
      </c>
      <c r="B62" s="71"/>
      <c r="C62" s="71"/>
      <c r="D62" s="29">
        <f>SUM(D55:D61)</f>
        <v>0</v>
      </c>
      <c r="E62" s="74"/>
      <c r="F62" s="74"/>
      <c r="G62" s="19"/>
      <c r="H62" s="19"/>
      <c r="I62" s="32">
        <f>SUM(I55:I61)</f>
        <v>0</v>
      </c>
      <c r="J62" s="43">
        <f>SUM(J55:J61)</f>
        <v>0</v>
      </c>
      <c r="K62" s="43"/>
      <c r="L62" s="37"/>
      <c r="M62" s="37"/>
    </row>
    <row r="63" spans="1:13" ht="18.75" customHeight="1" x14ac:dyDescent="0.25">
      <c r="A63" s="72" t="s">
        <v>68</v>
      </c>
      <c r="B63" s="72"/>
      <c r="C63" s="72"/>
      <c r="D63" s="72"/>
      <c r="E63" s="72"/>
      <c r="F63" s="72"/>
      <c r="G63" s="72"/>
      <c r="H63" s="72"/>
      <c r="I63" s="72"/>
      <c r="J63" s="72"/>
      <c r="K63" s="40"/>
      <c r="L63" s="18"/>
      <c r="M63" s="18"/>
    </row>
    <row r="64" spans="1:13" ht="71.25" customHeight="1" x14ac:dyDescent="0.25">
      <c r="A64" s="24">
        <v>44</v>
      </c>
      <c r="B64" s="19">
        <v>5027</v>
      </c>
      <c r="C64" s="34" t="s">
        <v>144</v>
      </c>
      <c r="D64" s="21"/>
      <c r="E64" s="19" t="s">
        <v>69</v>
      </c>
      <c r="F64" s="19">
        <v>2</v>
      </c>
      <c r="G64" s="42">
        <v>10</v>
      </c>
      <c r="H64" s="42">
        <v>10.5</v>
      </c>
      <c r="I64" s="22">
        <f>D64*G64</f>
        <v>0</v>
      </c>
      <c r="J64" s="22">
        <f>D64*H64</f>
        <v>0</v>
      </c>
      <c r="K64" s="22">
        <v>10</v>
      </c>
      <c r="L64" s="22">
        <v>270</v>
      </c>
      <c r="M64" s="22"/>
    </row>
    <row r="65" spans="1:13" ht="72" customHeight="1" x14ac:dyDescent="0.25">
      <c r="A65" s="24">
        <v>45</v>
      </c>
      <c r="B65" s="19">
        <v>5056</v>
      </c>
      <c r="C65" s="34" t="s">
        <v>145</v>
      </c>
      <c r="D65" s="21"/>
      <c r="E65" s="19">
        <v>1.1000000000000001</v>
      </c>
      <c r="F65" s="19">
        <v>6</v>
      </c>
      <c r="G65" s="42">
        <v>6.6</v>
      </c>
      <c r="H65" s="42">
        <v>7.3</v>
      </c>
      <c r="I65" s="22">
        <f>D65*G65</f>
        <v>0</v>
      </c>
      <c r="J65" s="22">
        <f>D65*H65</f>
        <v>0</v>
      </c>
      <c r="K65" s="22">
        <v>10</v>
      </c>
      <c r="L65" s="22">
        <v>270</v>
      </c>
      <c r="M65" s="22"/>
    </row>
    <row r="66" spans="1:13" ht="66.75" customHeight="1" x14ac:dyDescent="0.25">
      <c r="A66" s="24">
        <v>46</v>
      </c>
      <c r="B66" s="19">
        <v>3089</v>
      </c>
      <c r="C66" s="34" t="s">
        <v>143</v>
      </c>
      <c r="D66" s="21"/>
      <c r="E66" s="19" t="s">
        <v>69</v>
      </c>
      <c r="F66" s="19">
        <v>2</v>
      </c>
      <c r="G66" s="42">
        <v>10</v>
      </c>
      <c r="H66" s="42">
        <v>10.5</v>
      </c>
      <c r="I66" s="22">
        <f>D66*G66</f>
        <v>0</v>
      </c>
      <c r="J66" s="22">
        <f>D66*H66</f>
        <v>0</v>
      </c>
      <c r="K66" s="22">
        <v>20</v>
      </c>
      <c r="L66" s="22">
        <v>270</v>
      </c>
      <c r="M66" s="22"/>
    </row>
    <row r="67" spans="1:13" ht="18.75" customHeight="1" x14ac:dyDescent="0.25">
      <c r="A67" s="71" t="s">
        <v>38</v>
      </c>
      <c r="B67" s="71"/>
      <c r="C67" s="71"/>
      <c r="D67" s="29">
        <f>SUM(D64:D66)</f>
        <v>0</v>
      </c>
      <c r="E67" s="74"/>
      <c r="F67" s="74"/>
      <c r="G67" s="19"/>
      <c r="H67" s="19"/>
      <c r="I67" s="32">
        <f>SUM(I64:I66)</f>
        <v>0</v>
      </c>
      <c r="J67" s="32">
        <f>SUM(J64:J66)</f>
        <v>0</v>
      </c>
      <c r="K67" s="33"/>
    </row>
    <row r="68" spans="1:13" ht="18.75" customHeight="1" x14ac:dyDescent="0.25">
      <c r="A68" s="72" t="s">
        <v>71</v>
      </c>
      <c r="B68" s="72"/>
      <c r="C68" s="72"/>
      <c r="D68" s="72"/>
      <c r="E68" s="72"/>
      <c r="F68" s="72"/>
      <c r="G68" s="72"/>
      <c r="H68" s="72"/>
      <c r="I68" s="72"/>
      <c r="J68" s="72"/>
      <c r="K68" s="40"/>
      <c r="L68" s="18"/>
      <c r="M68" s="18"/>
    </row>
    <row r="69" spans="1:13" ht="43.5" customHeight="1" x14ac:dyDescent="0.25">
      <c r="A69" s="24">
        <v>47</v>
      </c>
      <c r="B69" s="24">
        <v>4014</v>
      </c>
      <c r="C69" s="34" t="s">
        <v>72</v>
      </c>
      <c r="D69" s="21"/>
      <c r="E69" s="19" t="s">
        <v>69</v>
      </c>
      <c r="F69" s="19">
        <v>2</v>
      </c>
      <c r="G69" s="19">
        <v>10</v>
      </c>
      <c r="H69" s="19">
        <v>10.5</v>
      </c>
      <c r="I69" s="22">
        <f>D69*G69</f>
        <v>0</v>
      </c>
      <c r="J69" s="22">
        <f>D69*H69</f>
        <v>0</v>
      </c>
      <c r="K69" s="22">
        <v>10</v>
      </c>
      <c r="L69" s="22">
        <v>270</v>
      </c>
      <c r="M69" s="22"/>
    </row>
    <row r="70" spans="1:13" ht="18.75" customHeight="1" x14ac:dyDescent="0.25">
      <c r="A70" s="71" t="s">
        <v>38</v>
      </c>
      <c r="B70" s="71"/>
      <c r="C70" s="71"/>
      <c r="D70" s="29">
        <f>SUM(D69:D69)</f>
        <v>0</v>
      </c>
      <c r="E70" s="74"/>
      <c r="F70" s="74"/>
      <c r="G70" s="19"/>
      <c r="H70" s="19"/>
      <c r="I70" s="32">
        <f>SUM(I69:I69)</f>
        <v>0</v>
      </c>
      <c r="J70" s="32">
        <f>SUM(J69:J69)</f>
        <v>0</v>
      </c>
      <c r="K70" s="33"/>
    </row>
    <row r="71" spans="1:13" ht="18.75" customHeight="1" x14ac:dyDescent="0.25">
      <c r="A71" s="72" t="s">
        <v>73</v>
      </c>
      <c r="B71" s="72"/>
      <c r="C71" s="72"/>
      <c r="D71" s="72"/>
      <c r="E71" s="72"/>
      <c r="F71" s="72"/>
      <c r="G71" s="72"/>
      <c r="H71" s="72"/>
      <c r="I71" s="72"/>
      <c r="J71" s="72"/>
      <c r="K71" s="40"/>
      <c r="L71" s="18"/>
      <c r="M71" s="18"/>
    </row>
    <row r="72" spans="1:13" ht="48" customHeight="1" x14ac:dyDescent="0.25">
      <c r="A72" s="19">
        <v>48</v>
      </c>
      <c r="B72" s="19">
        <v>7001</v>
      </c>
      <c r="C72" s="34" t="s">
        <v>74</v>
      </c>
      <c r="D72" s="29"/>
      <c r="E72" s="19">
        <v>0.1</v>
      </c>
      <c r="F72" s="19">
        <v>24</v>
      </c>
      <c r="G72" s="19">
        <v>2.4</v>
      </c>
      <c r="H72" s="19">
        <v>2.6</v>
      </c>
      <c r="I72" s="22">
        <f t="shared" ref="I72:I85" si="6">D72*G72</f>
        <v>0</v>
      </c>
      <c r="J72" s="36">
        <f t="shared" ref="J72:J85" si="7">D72*H72</f>
        <v>0</v>
      </c>
      <c r="K72" s="22">
        <v>10</v>
      </c>
      <c r="L72" s="22">
        <v>180</v>
      </c>
      <c r="M72" s="37"/>
    </row>
    <row r="73" spans="1:13" ht="44.25" customHeight="1" x14ac:dyDescent="0.25">
      <c r="A73" s="19">
        <v>49</v>
      </c>
      <c r="B73" s="19">
        <v>7000</v>
      </c>
      <c r="C73" s="34" t="s">
        <v>75</v>
      </c>
      <c r="D73" s="29"/>
      <c r="E73" s="19">
        <v>0.1</v>
      </c>
      <c r="F73" s="19">
        <v>24</v>
      </c>
      <c r="G73" s="19">
        <v>2.4</v>
      </c>
      <c r="H73" s="19">
        <v>2.6</v>
      </c>
      <c r="I73" s="22">
        <f t="shared" si="6"/>
        <v>0</v>
      </c>
      <c r="J73" s="36">
        <f t="shared" si="7"/>
        <v>0</v>
      </c>
      <c r="K73" s="22">
        <v>10</v>
      </c>
      <c r="L73" s="22">
        <v>180</v>
      </c>
      <c r="M73" s="37"/>
    </row>
    <row r="74" spans="1:13" ht="53.25" customHeight="1" x14ac:dyDescent="0.25">
      <c r="A74" s="19">
        <v>50</v>
      </c>
      <c r="B74" s="19">
        <v>7029</v>
      </c>
      <c r="C74" s="44" t="s">
        <v>76</v>
      </c>
      <c r="D74" s="29"/>
      <c r="E74" s="19">
        <v>0.2</v>
      </c>
      <c r="F74" s="19">
        <v>12</v>
      </c>
      <c r="G74" s="19">
        <v>2.4</v>
      </c>
      <c r="H74" s="19">
        <v>2.9</v>
      </c>
      <c r="I74" s="22">
        <f t="shared" si="6"/>
        <v>0</v>
      </c>
      <c r="J74" s="36">
        <f t="shared" si="7"/>
        <v>0</v>
      </c>
      <c r="K74" s="22">
        <v>10</v>
      </c>
      <c r="L74" s="22">
        <v>180</v>
      </c>
      <c r="M74" s="37"/>
    </row>
    <row r="75" spans="1:13" ht="57.75" customHeight="1" x14ac:dyDescent="0.25">
      <c r="A75" s="38">
        <v>51</v>
      </c>
      <c r="B75" s="19">
        <v>7028</v>
      </c>
      <c r="C75" s="44" t="s">
        <v>77</v>
      </c>
      <c r="D75" s="29"/>
      <c r="E75" s="19">
        <v>0.2</v>
      </c>
      <c r="F75" s="19">
        <v>12</v>
      </c>
      <c r="G75" s="19">
        <v>2.4</v>
      </c>
      <c r="H75" s="19">
        <v>2.9</v>
      </c>
      <c r="I75" s="22">
        <f t="shared" si="6"/>
        <v>0</v>
      </c>
      <c r="J75" s="36">
        <f t="shared" si="7"/>
        <v>0</v>
      </c>
      <c r="K75" s="22">
        <v>10</v>
      </c>
      <c r="L75" s="22">
        <v>180</v>
      </c>
      <c r="M75" s="37"/>
    </row>
    <row r="76" spans="1:13" ht="53.25" customHeight="1" x14ac:dyDescent="0.25">
      <c r="A76" s="86">
        <v>52</v>
      </c>
      <c r="B76" s="23">
        <v>7031</v>
      </c>
      <c r="C76" s="44" t="s">
        <v>78</v>
      </c>
      <c r="D76" s="29"/>
      <c r="E76" s="19">
        <v>0.2</v>
      </c>
      <c r="F76" s="19">
        <v>12</v>
      </c>
      <c r="G76" s="19">
        <v>2.4</v>
      </c>
      <c r="H76" s="19">
        <v>2.9</v>
      </c>
      <c r="I76" s="22">
        <f t="shared" si="6"/>
        <v>0</v>
      </c>
      <c r="J76" s="36">
        <f t="shared" si="7"/>
        <v>0</v>
      </c>
      <c r="K76" s="22">
        <v>10</v>
      </c>
      <c r="L76" s="22">
        <v>180</v>
      </c>
      <c r="M76" s="37"/>
    </row>
    <row r="77" spans="1:13" ht="60.75" customHeight="1" x14ac:dyDescent="0.25">
      <c r="A77" s="86">
        <v>53</v>
      </c>
      <c r="B77" s="23">
        <v>7073</v>
      </c>
      <c r="C77" s="44" t="s">
        <v>76</v>
      </c>
      <c r="D77" s="29"/>
      <c r="E77" s="19">
        <v>0.35</v>
      </c>
      <c r="F77" s="19">
        <v>8</v>
      </c>
      <c r="G77" s="19">
        <v>2.8</v>
      </c>
      <c r="H77" s="19">
        <v>3.6</v>
      </c>
      <c r="I77" s="22">
        <f t="shared" si="6"/>
        <v>0</v>
      </c>
      <c r="J77" s="36">
        <f t="shared" si="7"/>
        <v>0</v>
      </c>
      <c r="K77" s="22">
        <v>10</v>
      </c>
      <c r="L77" s="22">
        <v>180</v>
      </c>
      <c r="M77" s="37"/>
    </row>
    <row r="78" spans="1:13" ht="56.25" customHeight="1" x14ac:dyDescent="0.25">
      <c r="A78" s="91">
        <v>54</v>
      </c>
      <c r="B78" s="19">
        <v>7005</v>
      </c>
      <c r="C78" s="34" t="s">
        <v>79</v>
      </c>
      <c r="D78" s="29"/>
      <c r="E78" s="19">
        <v>0.4</v>
      </c>
      <c r="F78" s="19">
        <v>6</v>
      </c>
      <c r="G78" s="19">
        <v>2.4</v>
      </c>
      <c r="H78" s="19">
        <v>2.75</v>
      </c>
      <c r="I78" s="22">
        <f t="shared" si="6"/>
        <v>0</v>
      </c>
      <c r="J78" s="36">
        <f t="shared" si="7"/>
        <v>0</v>
      </c>
      <c r="K78" s="22">
        <v>10</v>
      </c>
      <c r="L78" s="22">
        <v>180</v>
      </c>
      <c r="M78" s="37"/>
    </row>
    <row r="79" spans="1:13" ht="56.25" customHeight="1" x14ac:dyDescent="0.25">
      <c r="A79" s="19">
        <v>55</v>
      </c>
      <c r="B79" s="19">
        <v>7026</v>
      </c>
      <c r="C79" s="34" t="s">
        <v>80</v>
      </c>
      <c r="D79" s="29"/>
      <c r="E79" s="19">
        <v>0.2</v>
      </c>
      <c r="F79" s="19">
        <v>12</v>
      </c>
      <c r="G79" s="19">
        <v>2.4</v>
      </c>
      <c r="H79" s="19">
        <v>2.9</v>
      </c>
      <c r="I79" s="22">
        <f t="shared" si="6"/>
        <v>0</v>
      </c>
      <c r="J79" s="36">
        <f t="shared" si="7"/>
        <v>0</v>
      </c>
      <c r="K79" s="22">
        <v>10</v>
      </c>
      <c r="L79" s="22">
        <v>180</v>
      </c>
      <c r="M79" s="37"/>
    </row>
    <row r="80" spans="1:13" ht="55.5" customHeight="1" x14ac:dyDescent="0.25">
      <c r="A80" s="38">
        <v>56</v>
      </c>
      <c r="B80" s="19">
        <v>7027</v>
      </c>
      <c r="C80" s="34" t="s">
        <v>80</v>
      </c>
      <c r="D80" s="29"/>
      <c r="E80" s="24">
        <v>0.4</v>
      </c>
      <c r="F80" s="19">
        <v>6</v>
      </c>
      <c r="G80" s="19">
        <v>2.4</v>
      </c>
      <c r="H80" s="19">
        <v>2.75</v>
      </c>
      <c r="I80" s="22">
        <f t="shared" si="6"/>
        <v>0</v>
      </c>
      <c r="J80" s="36">
        <f t="shared" si="7"/>
        <v>0</v>
      </c>
      <c r="K80" s="22">
        <v>10</v>
      </c>
      <c r="L80" s="22">
        <v>180</v>
      </c>
      <c r="M80" s="37"/>
    </row>
    <row r="81" spans="1:13" ht="59.25" customHeight="1" x14ac:dyDescent="0.25">
      <c r="A81" s="87">
        <v>57</v>
      </c>
      <c r="B81" s="23">
        <v>7015</v>
      </c>
      <c r="C81" s="34" t="s">
        <v>81</v>
      </c>
      <c r="D81" s="29"/>
      <c r="E81" s="19">
        <v>1.1000000000000001</v>
      </c>
      <c r="F81" s="19">
        <v>6</v>
      </c>
      <c r="G81" s="19">
        <v>6.6</v>
      </c>
      <c r="H81" s="19">
        <v>7.3</v>
      </c>
      <c r="I81" s="22">
        <f t="shared" si="6"/>
        <v>0</v>
      </c>
      <c r="J81" s="36">
        <f t="shared" si="7"/>
        <v>0</v>
      </c>
      <c r="K81" s="22">
        <v>10</v>
      </c>
      <c r="L81" s="22">
        <v>180</v>
      </c>
      <c r="M81" s="37"/>
    </row>
    <row r="82" spans="1:13" ht="51.75" customHeight="1" x14ac:dyDescent="0.25">
      <c r="A82" s="86">
        <v>58</v>
      </c>
      <c r="B82" s="23">
        <v>7004</v>
      </c>
      <c r="C82" s="34" t="s">
        <v>82</v>
      </c>
      <c r="D82" s="29"/>
      <c r="E82" s="19">
        <v>1.1000000000000001</v>
      </c>
      <c r="F82" s="19">
        <v>6</v>
      </c>
      <c r="G82" s="19">
        <v>6.6</v>
      </c>
      <c r="H82" s="19">
        <v>7.3</v>
      </c>
      <c r="I82" s="22">
        <f t="shared" si="6"/>
        <v>0</v>
      </c>
      <c r="J82" s="36">
        <f t="shared" si="7"/>
        <v>0</v>
      </c>
      <c r="K82" s="22">
        <v>10</v>
      </c>
      <c r="L82" s="22">
        <v>180</v>
      </c>
      <c r="M82" s="37"/>
    </row>
    <row r="83" spans="1:13" ht="69.75" customHeight="1" x14ac:dyDescent="0.25">
      <c r="A83" s="86">
        <v>59</v>
      </c>
      <c r="B83" s="23">
        <v>7030</v>
      </c>
      <c r="C83" s="34" t="s">
        <v>80</v>
      </c>
      <c r="D83" s="29"/>
      <c r="E83" s="24">
        <v>3.3</v>
      </c>
      <c r="F83" s="24">
        <v>2</v>
      </c>
      <c r="G83" s="24">
        <v>6.6</v>
      </c>
      <c r="H83" s="24">
        <v>7.3</v>
      </c>
      <c r="I83" s="22">
        <f t="shared" si="6"/>
        <v>0</v>
      </c>
      <c r="J83" s="36">
        <f t="shared" si="7"/>
        <v>0</v>
      </c>
      <c r="K83" s="22">
        <v>10</v>
      </c>
      <c r="L83" s="22">
        <v>180</v>
      </c>
      <c r="M83" s="37"/>
    </row>
    <row r="84" spans="1:13" ht="52.5" customHeight="1" x14ac:dyDescent="0.25">
      <c r="A84" s="86">
        <v>60</v>
      </c>
      <c r="B84" s="55">
        <v>6037</v>
      </c>
      <c r="C84" s="34" t="s">
        <v>83</v>
      </c>
      <c r="D84" s="45"/>
      <c r="E84" s="24">
        <v>1.1000000000000001</v>
      </c>
      <c r="F84" s="24">
        <v>6</v>
      </c>
      <c r="G84" s="24">
        <v>6.6</v>
      </c>
      <c r="H84" s="24">
        <v>7.3</v>
      </c>
      <c r="I84" s="22">
        <f t="shared" si="6"/>
        <v>0</v>
      </c>
      <c r="J84" s="36">
        <f t="shared" si="7"/>
        <v>0</v>
      </c>
      <c r="K84" s="36">
        <v>20</v>
      </c>
      <c r="L84" s="22">
        <v>180</v>
      </c>
      <c r="M84" s="46"/>
    </row>
    <row r="85" spans="1:13" ht="69.75" customHeight="1" x14ac:dyDescent="0.25">
      <c r="A85" s="87">
        <v>61</v>
      </c>
      <c r="B85" s="23">
        <v>6038</v>
      </c>
      <c r="C85" s="34" t="s">
        <v>84</v>
      </c>
      <c r="D85" s="29"/>
      <c r="E85" s="19">
        <v>3.3</v>
      </c>
      <c r="F85" s="19">
        <v>2</v>
      </c>
      <c r="G85" s="19">
        <v>6.6</v>
      </c>
      <c r="H85" s="19">
        <v>7.3</v>
      </c>
      <c r="I85" s="22">
        <f t="shared" si="6"/>
        <v>0</v>
      </c>
      <c r="J85" s="36">
        <f t="shared" si="7"/>
        <v>0</v>
      </c>
      <c r="K85" s="36">
        <v>20</v>
      </c>
      <c r="L85" s="22">
        <v>180</v>
      </c>
      <c r="M85" s="37"/>
    </row>
    <row r="86" spans="1:13" ht="18.75" customHeight="1" x14ac:dyDescent="0.25">
      <c r="A86" s="73" t="s">
        <v>38</v>
      </c>
      <c r="B86" s="71"/>
      <c r="C86" s="71"/>
      <c r="D86" s="29">
        <f>SUM(D72:D85)</f>
        <v>0</v>
      </c>
      <c r="E86" s="74"/>
      <c r="F86" s="74"/>
      <c r="G86" s="19"/>
      <c r="H86" s="19"/>
      <c r="I86" s="32">
        <f>SUM(I72:I85)</f>
        <v>0</v>
      </c>
      <c r="J86" s="32">
        <f>SUM(J72:J85)</f>
        <v>0</v>
      </c>
      <c r="K86" s="33"/>
    </row>
    <row r="87" spans="1:13" ht="15.75" x14ac:dyDescent="0.25">
      <c r="A87" s="75" t="s">
        <v>85</v>
      </c>
      <c r="B87" s="75"/>
      <c r="C87" s="75"/>
      <c r="D87" s="75"/>
      <c r="E87" s="75"/>
      <c r="F87" s="75"/>
      <c r="G87" s="75"/>
      <c r="H87" s="75"/>
      <c r="I87" s="75"/>
      <c r="J87" s="75"/>
      <c r="K87" s="18"/>
      <c r="L87" s="40"/>
      <c r="M87" s="40"/>
    </row>
    <row r="88" spans="1:13" ht="55.5" customHeight="1" x14ac:dyDescent="0.25">
      <c r="A88" s="19">
        <v>62</v>
      </c>
      <c r="B88" s="19">
        <v>8040</v>
      </c>
      <c r="C88" s="34" t="s">
        <v>146</v>
      </c>
      <c r="D88" s="29"/>
      <c r="E88" s="19">
        <v>1</v>
      </c>
      <c r="F88" s="19">
        <v>10</v>
      </c>
      <c r="G88" s="19">
        <v>10</v>
      </c>
      <c r="H88" s="19">
        <v>11.05</v>
      </c>
      <c r="I88" s="22">
        <f t="shared" ref="I88:I96" si="8">D88*G88</f>
        <v>0</v>
      </c>
      <c r="J88" s="36">
        <f t="shared" ref="J88:J96" si="9">D88*H88</f>
        <v>0</v>
      </c>
      <c r="K88" s="22">
        <v>10</v>
      </c>
      <c r="L88" s="22">
        <v>120</v>
      </c>
      <c r="M88" s="37"/>
    </row>
    <row r="89" spans="1:13" ht="45.75" customHeight="1" x14ac:dyDescent="0.25">
      <c r="A89" s="19">
        <v>63</v>
      </c>
      <c r="B89" s="19">
        <v>8004</v>
      </c>
      <c r="C89" s="34" t="s">
        <v>147</v>
      </c>
      <c r="D89" s="29"/>
      <c r="E89" s="19">
        <v>0.25</v>
      </c>
      <c r="F89" s="19">
        <v>8</v>
      </c>
      <c r="G89" s="19">
        <v>2</v>
      </c>
      <c r="H89" s="19">
        <v>2.13</v>
      </c>
      <c r="I89" s="22">
        <f t="shared" si="8"/>
        <v>0</v>
      </c>
      <c r="J89" s="36">
        <f t="shared" si="9"/>
        <v>0</v>
      </c>
      <c r="K89" s="22">
        <v>10</v>
      </c>
      <c r="L89" s="22">
        <v>120</v>
      </c>
      <c r="M89" s="37"/>
    </row>
    <row r="90" spans="1:13" ht="52.5" customHeight="1" x14ac:dyDescent="0.25">
      <c r="A90" s="19">
        <v>64</v>
      </c>
      <c r="B90" s="24">
        <v>8042</v>
      </c>
      <c r="C90" s="47" t="s">
        <v>148</v>
      </c>
      <c r="D90" s="45"/>
      <c r="E90" s="24">
        <v>1</v>
      </c>
      <c r="F90" s="24">
        <v>5</v>
      </c>
      <c r="G90" s="24">
        <v>5</v>
      </c>
      <c r="H90" s="24">
        <v>5.35</v>
      </c>
      <c r="I90" s="27">
        <f>D90*G90</f>
        <v>0</v>
      </c>
      <c r="J90" s="48">
        <f>D90*H90</f>
        <v>0</v>
      </c>
      <c r="K90" s="27">
        <v>10</v>
      </c>
      <c r="L90" s="27">
        <v>120</v>
      </c>
      <c r="M90" s="46"/>
    </row>
    <row r="91" spans="1:13" s="28" customFormat="1" ht="57" customHeight="1" x14ac:dyDescent="0.25">
      <c r="A91" s="19">
        <v>65</v>
      </c>
      <c r="B91" s="24">
        <v>8041</v>
      </c>
      <c r="C91" s="47" t="s">
        <v>149</v>
      </c>
      <c r="D91" s="45"/>
      <c r="E91" s="24">
        <v>1</v>
      </c>
      <c r="F91" s="24">
        <v>5</v>
      </c>
      <c r="G91" s="24">
        <v>5</v>
      </c>
      <c r="H91" s="24">
        <v>5.35</v>
      </c>
      <c r="I91" s="27">
        <f t="shared" si="8"/>
        <v>0</v>
      </c>
      <c r="J91" s="48">
        <f t="shared" si="9"/>
        <v>0</v>
      </c>
      <c r="K91" s="27">
        <v>10</v>
      </c>
      <c r="L91" s="27">
        <v>120</v>
      </c>
      <c r="M91" s="46"/>
    </row>
    <row r="92" spans="1:13" ht="54" customHeight="1" x14ac:dyDescent="0.25">
      <c r="A92" s="38">
        <v>66</v>
      </c>
      <c r="B92" s="19">
        <v>8028</v>
      </c>
      <c r="C92" s="34" t="s">
        <v>86</v>
      </c>
      <c r="D92" s="29"/>
      <c r="E92" s="19">
        <v>1</v>
      </c>
      <c r="F92" s="19">
        <v>10</v>
      </c>
      <c r="G92" s="19">
        <v>10</v>
      </c>
      <c r="H92" s="19">
        <v>11.05</v>
      </c>
      <c r="I92" s="22">
        <f t="shared" si="8"/>
        <v>0</v>
      </c>
      <c r="J92" s="36">
        <f t="shared" si="9"/>
        <v>0</v>
      </c>
      <c r="K92" s="36">
        <v>20</v>
      </c>
      <c r="L92" s="22">
        <v>270</v>
      </c>
      <c r="M92" s="37"/>
    </row>
    <row r="93" spans="1:13" ht="50.25" customHeight="1" x14ac:dyDescent="0.25">
      <c r="A93" s="86">
        <v>67</v>
      </c>
      <c r="B93" s="23">
        <v>8031</v>
      </c>
      <c r="C93" s="34" t="s">
        <v>87</v>
      </c>
      <c r="D93" s="29"/>
      <c r="E93" s="19">
        <v>1</v>
      </c>
      <c r="F93" s="19">
        <v>10</v>
      </c>
      <c r="G93" s="19">
        <v>10</v>
      </c>
      <c r="H93" s="19">
        <v>11.05</v>
      </c>
      <c r="I93" s="22">
        <f t="shared" si="8"/>
        <v>0</v>
      </c>
      <c r="J93" s="36">
        <f t="shared" si="9"/>
        <v>0</v>
      </c>
      <c r="K93" s="36">
        <v>20</v>
      </c>
      <c r="L93" s="22">
        <v>270</v>
      </c>
      <c r="M93" s="37"/>
    </row>
    <row r="94" spans="1:13" ht="53.25" customHeight="1" x14ac:dyDescent="0.25">
      <c r="A94" s="86">
        <v>68</v>
      </c>
      <c r="B94" s="23">
        <v>8030</v>
      </c>
      <c r="C94" s="34" t="s">
        <v>88</v>
      </c>
      <c r="D94" s="29"/>
      <c r="E94" s="19">
        <v>1</v>
      </c>
      <c r="F94" s="19">
        <v>5</v>
      </c>
      <c r="G94" s="19">
        <v>5</v>
      </c>
      <c r="H94" s="19">
        <v>5.35</v>
      </c>
      <c r="I94" s="22">
        <f t="shared" si="8"/>
        <v>0</v>
      </c>
      <c r="J94" s="36">
        <f t="shared" si="9"/>
        <v>0</v>
      </c>
      <c r="K94" s="49">
        <v>20</v>
      </c>
      <c r="L94" s="22">
        <v>270</v>
      </c>
      <c r="M94" s="50"/>
    </row>
    <row r="95" spans="1:13" ht="51" customHeight="1" x14ac:dyDescent="0.25">
      <c r="A95" s="86">
        <v>69</v>
      </c>
      <c r="B95" s="23">
        <v>8029</v>
      </c>
      <c r="C95" s="34" t="s">
        <v>89</v>
      </c>
      <c r="D95" s="29"/>
      <c r="E95" s="19">
        <v>1</v>
      </c>
      <c r="F95" s="19">
        <v>5</v>
      </c>
      <c r="G95" s="19">
        <v>5</v>
      </c>
      <c r="H95" s="19">
        <v>5.35</v>
      </c>
      <c r="I95" s="22">
        <f t="shared" si="8"/>
        <v>0</v>
      </c>
      <c r="J95" s="36">
        <f t="shared" si="9"/>
        <v>0</v>
      </c>
      <c r="K95" s="22">
        <v>20</v>
      </c>
      <c r="L95" s="22">
        <v>270</v>
      </c>
      <c r="M95" s="37"/>
    </row>
    <row r="96" spans="1:13" ht="40.5" customHeight="1" x14ac:dyDescent="0.25">
      <c r="A96" s="85">
        <v>70</v>
      </c>
      <c r="B96" s="24">
        <v>4017</v>
      </c>
      <c r="C96" s="34" t="s">
        <v>90</v>
      </c>
      <c r="D96" s="51"/>
      <c r="E96" s="19" t="s">
        <v>69</v>
      </c>
      <c r="F96" s="19">
        <v>2</v>
      </c>
      <c r="G96" s="19">
        <v>10</v>
      </c>
      <c r="H96" s="19">
        <v>10.5</v>
      </c>
      <c r="I96" s="22">
        <f t="shared" si="8"/>
        <v>0</v>
      </c>
      <c r="J96" s="22">
        <f t="shared" si="9"/>
        <v>0</v>
      </c>
      <c r="K96" s="52">
        <v>20</v>
      </c>
      <c r="L96" s="53">
        <v>270</v>
      </c>
      <c r="M96" s="53"/>
    </row>
    <row r="97" spans="1:13" ht="18.75" customHeight="1" x14ac:dyDescent="0.25">
      <c r="A97" s="71" t="s">
        <v>38</v>
      </c>
      <c r="B97" s="71"/>
      <c r="C97" s="71"/>
      <c r="D97" s="32">
        <f>SUM(D88:D96)</f>
        <v>0</v>
      </c>
      <c r="E97" s="74"/>
      <c r="F97" s="74"/>
      <c r="G97" s="19"/>
      <c r="H97" s="19"/>
      <c r="I97" s="32">
        <f>SUM(I88:I96)</f>
        <v>0</v>
      </c>
      <c r="J97" s="32">
        <f>SUM(J88:J96)</f>
        <v>0</v>
      </c>
      <c r="K97" s="33"/>
    </row>
    <row r="98" spans="1:13" ht="18.75" customHeight="1" x14ac:dyDescent="0.25">
      <c r="A98" s="75" t="s">
        <v>91</v>
      </c>
      <c r="B98" s="75"/>
      <c r="C98" s="75"/>
      <c r="D98" s="75"/>
      <c r="E98" s="75"/>
      <c r="F98" s="75"/>
      <c r="G98" s="75"/>
      <c r="H98" s="75"/>
      <c r="I98" s="75"/>
      <c r="J98" s="75"/>
      <c r="K98" s="18"/>
      <c r="L98" s="40"/>
      <c r="M98" s="40"/>
    </row>
    <row r="99" spans="1:13" ht="43.5" customHeight="1" x14ac:dyDescent="0.25">
      <c r="A99" s="19">
        <v>71</v>
      </c>
      <c r="B99" s="19">
        <v>1011</v>
      </c>
      <c r="C99" s="41" t="s">
        <v>92</v>
      </c>
      <c r="D99" s="21"/>
      <c r="E99" s="19">
        <v>0.18</v>
      </c>
      <c r="F99" s="19">
        <v>20</v>
      </c>
      <c r="G99" s="19">
        <v>3.6</v>
      </c>
      <c r="H99" s="19">
        <v>3.85</v>
      </c>
      <c r="I99" s="22">
        <f t="shared" ref="I99:I105" si="10">D99*G99</f>
        <v>0</v>
      </c>
      <c r="J99" s="22">
        <f t="shared" ref="J99:J105" si="11">D99*H99</f>
        <v>0</v>
      </c>
      <c r="K99" s="36">
        <v>20</v>
      </c>
      <c r="L99" s="22">
        <v>270</v>
      </c>
      <c r="M99" s="37"/>
    </row>
    <row r="100" spans="1:13" ht="40.5" customHeight="1" x14ac:dyDescent="0.25">
      <c r="A100" s="19">
        <v>72</v>
      </c>
      <c r="B100" s="19">
        <v>1012</v>
      </c>
      <c r="C100" s="41" t="s">
        <v>93</v>
      </c>
      <c r="D100" s="21"/>
      <c r="E100" s="19">
        <v>0.4</v>
      </c>
      <c r="F100" s="19">
        <v>28</v>
      </c>
      <c r="G100" s="19">
        <v>11.2</v>
      </c>
      <c r="H100" s="19">
        <v>11.5</v>
      </c>
      <c r="I100" s="22">
        <f t="shared" si="10"/>
        <v>0</v>
      </c>
      <c r="J100" s="22">
        <f t="shared" si="11"/>
        <v>0</v>
      </c>
      <c r="K100" s="36">
        <v>20</v>
      </c>
      <c r="L100" s="22">
        <v>270</v>
      </c>
      <c r="M100" s="37"/>
    </row>
    <row r="101" spans="1:13" ht="57" customHeight="1" x14ac:dyDescent="0.25">
      <c r="A101" s="38">
        <v>73</v>
      </c>
      <c r="B101" s="19">
        <v>1010</v>
      </c>
      <c r="C101" s="41" t="s">
        <v>94</v>
      </c>
      <c r="D101" s="21"/>
      <c r="E101" s="19">
        <v>0.4</v>
      </c>
      <c r="F101" s="19">
        <v>16</v>
      </c>
      <c r="G101" s="19">
        <v>6.4</v>
      </c>
      <c r="H101" s="19">
        <v>6.8</v>
      </c>
      <c r="I101" s="22">
        <f t="shared" si="10"/>
        <v>0</v>
      </c>
      <c r="J101" s="22">
        <f t="shared" si="11"/>
        <v>0</v>
      </c>
      <c r="K101" s="36">
        <v>20</v>
      </c>
      <c r="L101" s="22">
        <v>270</v>
      </c>
      <c r="M101" s="37"/>
    </row>
    <row r="102" spans="1:13" ht="57" customHeight="1" x14ac:dyDescent="0.25">
      <c r="A102" s="87">
        <v>74</v>
      </c>
      <c r="B102" s="23">
        <v>1053</v>
      </c>
      <c r="C102" s="41" t="s">
        <v>95</v>
      </c>
      <c r="D102" s="21"/>
      <c r="E102" s="19">
        <v>0.4</v>
      </c>
      <c r="F102" s="19">
        <v>28</v>
      </c>
      <c r="G102" s="19">
        <v>11.2</v>
      </c>
      <c r="H102" s="19">
        <v>11.5</v>
      </c>
      <c r="I102" s="22">
        <f t="shared" si="10"/>
        <v>0</v>
      </c>
      <c r="J102" s="22">
        <f t="shared" si="11"/>
        <v>0</v>
      </c>
      <c r="K102" s="36">
        <v>20</v>
      </c>
      <c r="L102" s="22">
        <v>270</v>
      </c>
      <c r="M102" s="37"/>
    </row>
    <row r="103" spans="1:13" ht="42.75" customHeight="1" x14ac:dyDescent="0.25">
      <c r="A103" s="86">
        <v>75</v>
      </c>
      <c r="B103" s="23">
        <v>1030</v>
      </c>
      <c r="C103" s="41" t="s">
        <v>96</v>
      </c>
      <c r="D103" s="21"/>
      <c r="E103" s="19">
        <v>0.4</v>
      </c>
      <c r="F103" s="19">
        <v>28</v>
      </c>
      <c r="G103" s="19">
        <v>11.2</v>
      </c>
      <c r="H103" s="19">
        <v>11.5</v>
      </c>
      <c r="I103" s="22">
        <f t="shared" si="10"/>
        <v>0</v>
      </c>
      <c r="J103" s="22">
        <f t="shared" si="11"/>
        <v>0</v>
      </c>
      <c r="K103" s="36">
        <v>20</v>
      </c>
      <c r="L103" s="22">
        <v>270</v>
      </c>
      <c r="M103" s="37"/>
    </row>
    <row r="104" spans="1:13" ht="45.75" customHeight="1" x14ac:dyDescent="0.25">
      <c r="A104" s="86">
        <v>76</v>
      </c>
      <c r="B104" s="23">
        <v>1031</v>
      </c>
      <c r="C104" s="41" t="s">
        <v>97</v>
      </c>
      <c r="D104" s="21"/>
      <c r="E104" s="19">
        <v>0.4</v>
      </c>
      <c r="F104" s="19">
        <v>28</v>
      </c>
      <c r="G104" s="19">
        <v>11.2</v>
      </c>
      <c r="H104" s="19">
        <v>11.5</v>
      </c>
      <c r="I104" s="22">
        <f t="shared" si="10"/>
        <v>0</v>
      </c>
      <c r="J104" s="22">
        <f t="shared" si="11"/>
        <v>0</v>
      </c>
      <c r="K104" s="36">
        <v>20</v>
      </c>
      <c r="L104" s="22">
        <v>270</v>
      </c>
      <c r="M104" s="37"/>
    </row>
    <row r="105" spans="1:13" ht="46.5" customHeight="1" x14ac:dyDescent="0.25">
      <c r="A105" s="86">
        <v>77</v>
      </c>
      <c r="B105" s="23">
        <v>1033</v>
      </c>
      <c r="C105" s="41" t="s">
        <v>98</v>
      </c>
      <c r="D105" s="21"/>
      <c r="E105" s="19">
        <v>0.4</v>
      </c>
      <c r="F105" s="19">
        <v>28</v>
      </c>
      <c r="G105" s="19">
        <v>11.2</v>
      </c>
      <c r="H105" s="19">
        <v>11.5</v>
      </c>
      <c r="I105" s="22">
        <f t="shared" si="10"/>
        <v>0</v>
      </c>
      <c r="J105" s="22">
        <f t="shared" si="11"/>
        <v>0</v>
      </c>
      <c r="K105" s="36">
        <v>20</v>
      </c>
      <c r="L105" s="22">
        <v>270</v>
      </c>
      <c r="M105" s="37"/>
    </row>
    <row r="106" spans="1:13" ht="18.75" customHeight="1" x14ac:dyDescent="0.25">
      <c r="A106" s="73" t="s">
        <v>38</v>
      </c>
      <c r="B106" s="71"/>
      <c r="C106" s="71"/>
      <c r="D106" s="29">
        <f>SUM(D99:D105)</f>
        <v>0</v>
      </c>
      <c r="E106" s="30"/>
      <c r="F106" s="31"/>
      <c r="G106" s="32"/>
      <c r="H106" s="32"/>
      <c r="I106" s="32">
        <f>SUM(I99:I105)</f>
        <v>0</v>
      </c>
      <c r="J106" s="32">
        <f>SUM(J99:J105)</f>
        <v>0</v>
      </c>
      <c r="K106" s="33"/>
    </row>
    <row r="107" spans="1:13" ht="18.75" customHeight="1" x14ac:dyDescent="0.25">
      <c r="A107" s="75" t="s">
        <v>99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18"/>
      <c r="L107" s="40"/>
      <c r="M107" s="40"/>
    </row>
    <row r="108" spans="1:13" ht="58.5" customHeight="1" x14ac:dyDescent="0.25">
      <c r="A108" s="19">
        <v>78</v>
      </c>
      <c r="B108" s="19">
        <v>1000</v>
      </c>
      <c r="C108" s="41" t="s">
        <v>100</v>
      </c>
      <c r="D108" s="21"/>
      <c r="E108" s="19" t="s">
        <v>101</v>
      </c>
      <c r="F108" s="19">
        <v>15</v>
      </c>
      <c r="G108" s="19">
        <v>13.5</v>
      </c>
      <c r="H108" s="19">
        <v>14.05</v>
      </c>
      <c r="I108" s="22">
        <f>D108*G108</f>
        <v>0</v>
      </c>
      <c r="J108" s="22">
        <f>D108*H108</f>
        <v>0</v>
      </c>
      <c r="K108" s="36">
        <v>20</v>
      </c>
      <c r="L108" s="22">
        <v>270</v>
      </c>
      <c r="M108" s="37"/>
    </row>
    <row r="109" spans="1:13" ht="48.75" customHeight="1" x14ac:dyDescent="0.25">
      <c r="A109" s="35">
        <v>79</v>
      </c>
      <c r="B109" s="19">
        <v>1001</v>
      </c>
      <c r="C109" s="41" t="s">
        <v>102</v>
      </c>
      <c r="D109" s="21"/>
      <c r="E109" s="19" t="s">
        <v>103</v>
      </c>
      <c r="F109" s="19">
        <v>16</v>
      </c>
      <c r="G109" s="19">
        <v>7.5</v>
      </c>
      <c r="H109" s="19">
        <v>8</v>
      </c>
      <c r="I109" s="22">
        <f>D109*G109</f>
        <v>0</v>
      </c>
      <c r="J109" s="22">
        <f>D109*H109</f>
        <v>0</v>
      </c>
      <c r="K109" s="36">
        <v>20</v>
      </c>
      <c r="L109" s="22">
        <v>270</v>
      </c>
      <c r="M109" s="37"/>
    </row>
    <row r="110" spans="1:13" ht="18.75" customHeight="1" x14ac:dyDescent="0.25">
      <c r="A110" s="71" t="s">
        <v>38</v>
      </c>
      <c r="B110" s="71"/>
      <c r="C110" s="71"/>
      <c r="D110" s="29">
        <f>SUM(D108:D109)</f>
        <v>0</v>
      </c>
      <c r="E110" s="30"/>
      <c r="F110" s="31"/>
      <c r="G110" s="32"/>
      <c r="H110" s="32"/>
      <c r="I110" s="32">
        <f>SUM(I108:I109)</f>
        <v>0</v>
      </c>
      <c r="J110" s="32">
        <f>SUM(J108:J109)</f>
        <v>0</v>
      </c>
      <c r="K110" s="32"/>
      <c r="L110" s="22">
        <v>270</v>
      </c>
      <c r="M110" s="37"/>
    </row>
    <row r="111" spans="1:13" ht="18.75" customHeight="1" x14ac:dyDescent="0.25">
      <c r="A111" s="72" t="s">
        <v>104</v>
      </c>
      <c r="B111" s="72"/>
      <c r="C111" s="72"/>
      <c r="D111" s="72"/>
      <c r="E111" s="72"/>
      <c r="F111" s="72"/>
      <c r="G111" s="72"/>
      <c r="H111" s="72"/>
      <c r="I111" s="72"/>
      <c r="J111" s="72"/>
      <c r="K111" s="40"/>
      <c r="L111" s="40"/>
      <c r="M111" s="40"/>
    </row>
    <row r="112" spans="1:13" ht="59.25" customHeight="1" x14ac:dyDescent="0.25">
      <c r="A112" s="19">
        <v>80</v>
      </c>
      <c r="B112" s="19">
        <v>2001</v>
      </c>
      <c r="C112" s="41" t="s">
        <v>105</v>
      </c>
      <c r="D112" s="21"/>
      <c r="E112" s="19">
        <v>7.0000000000000007E-2</v>
      </c>
      <c r="F112" s="19">
        <v>50</v>
      </c>
      <c r="G112" s="19">
        <v>3.5</v>
      </c>
      <c r="H112" s="19">
        <v>3.8</v>
      </c>
      <c r="I112" s="22">
        <f t="shared" ref="I112:I127" si="12">D112*G112</f>
        <v>0</v>
      </c>
      <c r="J112" s="22">
        <f t="shared" ref="J112:J127" si="13">D112*H112</f>
        <v>0</v>
      </c>
      <c r="K112" s="36">
        <v>20</v>
      </c>
      <c r="L112" s="22">
        <v>270</v>
      </c>
      <c r="M112" s="22"/>
    </row>
    <row r="113" spans="1:13" ht="54" customHeight="1" x14ac:dyDescent="0.25">
      <c r="A113" s="19">
        <v>81</v>
      </c>
      <c r="B113" s="19">
        <v>2002</v>
      </c>
      <c r="C113" s="41" t="s">
        <v>106</v>
      </c>
      <c r="D113" s="21"/>
      <c r="E113" s="19">
        <v>7.0000000000000007E-2</v>
      </c>
      <c r="F113" s="19">
        <v>50</v>
      </c>
      <c r="G113" s="19">
        <v>3.5</v>
      </c>
      <c r="H113" s="19">
        <v>3.8</v>
      </c>
      <c r="I113" s="22">
        <f t="shared" si="12"/>
        <v>0</v>
      </c>
      <c r="J113" s="22">
        <f t="shared" si="13"/>
        <v>0</v>
      </c>
      <c r="K113" s="36">
        <v>20</v>
      </c>
      <c r="L113" s="22">
        <v>270</v>
      </c>
      <c r="M113" s="22"/>
    </row>
    <row r="114" spans="1:13" ht="49.5" customHeight="1" x14ac:dyDescent="0.25">
      <c r="A114" s="19">
        <v>82</v>
      </c>
      <c r="B114" s="19">
        <v>2003</v>
      </c>
      <c r="C114" s="41" t="s">
        <v>107</v>
      </c>
      <c r="D114" s="21"/>
      <c r="E114" s="19">
        <v>7.0000000000000007E-2</v>
      </c>
      <c r="F114" s="19">
        <v>50</v>
      </c>
      <c r="G114" s="19">
        <v>3.5</v>
      </c>
      <c r="H114" s="19">
        <v>3.8</v>
      </c>
      <c r="I114" s="22">
        <f t="shared" si="12"/>
        <v>0</v>
      </c>
      <c r="J114" s="22">
        <f t="shared" si="13"/>
        <v>0</v>
      </c>
      <c r="K114" s="36">
        <v>20</v>
      </c>
      <c r="L114" s="22">
        <v>270</v>
      </c>
      <c r="M114" s="22"/>
    </row>
    <row r="115" spans="1:13" ht="51.75" customHeight="1" x14ac:dyDescent="0.25">
      <c r="A115" s="19">
        <v>83</v>
      </c>
      <c r="B115" s="19">
        <v>2005</v>
      </c>
      <c r="C115" s="41" t="s">
        <v>108</v>
      </c>
      <c r="D115" s="21"/>
      <c r="E115" s="19">
        <v>7.0000000000000007E-2</v>
      </c>
      <c r="F115" s="19">
        <v>50</v>
      </c>
      <c r="G115" s="19">
        <v>3.5</v>
      </c>
      <c r="H115" s="19">
        <v>3.8</v>
      </c>
      <c r="I115" s="22">
        <f t="shared" si="12"/>
        <v>0</v>
      </c>
      <c r="J115" s="22">
        <f t="shared" si="13"/>
        <v>0</v>
      </c>
      <c r="K115" s="36">
        <v>20</v>
      </c>
      <c r="L115" s="22">
        <v>270</v>
      </c>
      <c r="M115" s="22"/>
    </row>
    <row r="116" spans="1:13" ht="52.5" customHeight="1" x14ac:dyDescent="0.25">
      <c r="A116" s="19">
        <v>84</v>
      </c>
      <c r="B116" s="19">
        <v>2006</v>
      </c>
      <c r="C116" s="41" t="s">
        <v>109</v>
      </c>
      <c r="D116" s="21"/>
      <c r="E116" s="19">
        <v>7.0000000000000007E-2</v>
      </c>
      <c r="F116" s="19">
        <v>50</v>
      </c>
      <c r="G116" s="19">
        <v>3.5</v>
      </c>
      <c r="H116" s="19">
        <v>3.8</v>
      </c>
      <c r="I116" s="22">
        <f t="shared" si="12"/>
        <v>0</v>
      </c>
      <c r="J116" s="22">
        <f t="shared" si="13"/>
        <v>0</v>
      </c>
      <c r="K116" s="36">
        <v>20</v>
      </c>
      <c r="L116" s="22">
        <v>270</v>
      </c>
      <c r="M116" s="22"/>
    </row>
    <row r="117" spans="1:13" ht="54.75" customHeight="1" x14ac:dyDescent="0.25">
      <c r="A117" s="38">
        <v>85</v>
      </c>
      <c r="B117" s="19">
        <v>2007</v>
      </c>
      <c r="C117" s="41" t="s">
        <v>110</v>
      </c>
      <c r="D117" s="21"/>
      <c r="E117" s="19">
        <v>7.0000000000000007E-2</v>
      </c>
      <c r="F117" s="19">
        <v>50</v>
      </c>
      <c r="G117" s="19">
        <v>3.5</v>
      </c>
      <c r="H117" s="19">
        <v>3.8</v>
      </c>
      <c r="I117" s="22">
        <f t="shared" si="12"/>
        <v>0</v>
      </c>
      <c r="J117" s="22">
        <f t="shared" si="13"/>
        <v>0</v>
      </c>
      <c r="K117" s="36">
        <v>20</v>
      </c>
      <c r="L117" s="22">
        <v>270</v>
      </c>
      <c r="M117" s="22"/>
    </row>
    <row r="118" spans="1:13" ht="54" customHeight="1" x14ac:dyDescent="0.25">
      <c r="A118" s="86">
        <v>86</v>
      </c>
      <c r="B118" s="23">
        <v>2008</v>
      </c>
      <c r="C118" s="41" t="s">
        <v>111</v>
      </c>
      <c r="D118" s="21"/>
      <c r="E118" s="19">
        <v>7.0000000000000007E-2</v>
      </c>
      <c r="F118" s="19">
        <v>50</v>
      </c>
      <c r="G118" s="19">
        <v>3.5</v>
      </c>
      <c r="H118" s="19">
        <v>3.8</v>
      </c>
      <c r="I118" s="22">
        <f t="shared" si="12"/>
        <v>0</v>
      </c>
      <c r="J118" s="22">
        <f t="shared" si="13"/>
        <v>0</v>
      </c>
      <c r="K118" s="36">
        <v>20</v>
      </c>
      <c r="L118" s="22">
        <v>270</v>
      </c>
      <c r="M118" s="22"/>
    </row>
    <row r="119" spans="1:13" ht="51.75" customHeight="1" x14ac:dyDescent="0.25">
      <c r="A119" s="86">
        <v>87</v>
      </c>
      <c r="B119" s="23">
        <v>2009</v>
      </c>
      <c r="C119" s="41" t="s">
        <v>112</v>
      </c>
      <c r="D119" s="21"/>
      <c r="E119" s="19">
        <v>7.0000000000000007E-2</v>
      </c>
      <c r="F119" s="19">
        <v>50</v>
      </c>
      <c r="G119" s="19">
        <v>3.5</v>
      </c>
      <c r="H119" s="19">
        <v>3.8</v>
      </c>
      <c r="I119" s="22">
        <f t="shared" si="12"/>
        <v>0</v>
      </c>
      <c r="J119" s="22">
        <f t="shared" si="13"/>
        <v>0</v>
      </c>
      <c r="K119" s="36">
        <v>20</v>
      </c>
      <c r="L119" s="22">
        <v>270</v>
      </c>
      <c r="M119" s="22"/>
    </row>
    <row r="120" spans="1:13" ht="56.25" customHeight="1" x14ac:dyDescent="0.25">
      <c r="A120" s="86">
        <v>88</v>
      </c>
      <c r="B120" s="23">
        <v>2011</v>
      </c>
      <c r="C120" s="41" t="s">
        <v>113</v>
      </c>
      <c r="D120" s="21"/>
      <c r="E120" s="19">
        <v>7.0000000000000007E-2</v>
      </c>
      <c r="F120" s="19">
        <v>50</v>
      </c>
      <c r="G120" s="19">
        <v>3.5</v>
      </c>
      <c r="H120" s="19">
        <v>3.8</v>
      </c>
      <c r="I120" s="22">
        <f t="shared" si="12"/>
        <v>0</v>
      </c>
      <c r="J120" s="22">
        <f t="shared" si="13"/>
        <v>0</v>
      </c>
      <c r="K120" s="36">
        <v>20</v>
      </c>
      <c r="L120" s="22">
        <v>270</v>
      </c>
      <c r="M120" s="22"/>
    </row>
    <row r="121" spans="1:13" ht="51" customHeight="1" x14ac:dyDescent="0.25">
      <c r="A121" s="85">
        <v>89</v>
      </c>
      <c r="B121" s="19">
        <v>2014</v>
      </c>
      <c r="C121" s="41" t="s">
        <v>114</v>
      </c>
      <c r="D121" s="21"/>
      <c r="E121" s="19">
        <v>7.0000000000000007E-2</v>
      </c>
      <c r="F121" s="19">
        <v>50</v>
      </c>
      <c r="G121" s="19">
        <v>3.5</v>
      </c>
      <c r="H121" s="19">
        <v>3.8</v>
      </c>
      <c r="I121" s="22">
        <f t="shared" si="12"/>
        <v>0</v>
      </c>
      <c r="J121" s="22">
        <f t="shared" si="13"/>
        <v>0</v>
      </c>
      <c r="K121" s="36">
        <v>20</v>
      </c>
      <c r="L121" s="22">
        <v>270</v>
      </c>
      <c r="M121" s="22"/>
    </row>
    <row r="122" spans="1:13" ht="54.75" customHeight="1" x14ac:dyDescent="0.25">
      <c r="A122" s="19">
        <v>90</v>
      </c>
      <c r="B122" s="19">
        <v>2021</v>
      </c>
      <c r="C122" s="41" t="s">
        <v>115</v>
      </c>
      <c r="D122" s="21"/>
      <c r="E122" s="19">
        <v>7.0000000000000007E-2</v>
      </c>
      <c r="F122" s="19">
        <v>50</v>
      </c>
      <c r="G122" s="19">
        <v>3.5</v>
      </c>
      <c r="H122" s="19">
        <v>3.8</v>
      </c>
      <c r="I122" s="22">
        <f t="shared" si="12"/>
        <v>0</v>
      </c>
      <c r="J122" s="22">
        <f t="shared" si="13"/>
        <v>0</v>
      </c>
      <c r="K122" s="36">
        <v>20</v>
      </c>
      <c r="L122" s="22">
        <v>270</v>
      </c>
      <c r="M122" s="22"/>
    </row>
    <row r="123" spans="1:13" ht="60" customHeight="1" x14ac:dyDescent="0.25">
      <c r="A123" s="19">
        <v>91</v>
      </c>
      <c r="B123" s="19">
        <v>2022</v>
      </c>
      <c r="C123" s="41" t="s">
        <v>116</v>
      </c>
      <c r="D123" s="21"/>
      <c r="E123" s="19">
        <v>7.0000000000000007E-2</v>
      </c>
      <c r="F123" s="19">
        <v>50</v>
      </c>
      <c r="G123" s="19">
        <v>3.5</v>
      </c>
      <c r="H123" s="19">
        <v>3.8</v>
      </c>
      <c r="I123" s="22">
        <f t="shared" si="12"/>
        <v>0</v>
      </c>
      <c r="J123" s="22">
        <f t="shared" si="13"/>
        <v>0</v>
      </c>
      <c r="K123" s="36">
        <v>20</v>
      </c>
      <c r="L123" s="22">
        <v>270</v>
      </c>
      <c r="M123" s="22"/>
    </row>
    <row r="124" spans="1:13" ht="58.5" customHeight="1" x14ac:dyDescent="0.25">
      <c r="A124" s="19">
        <v>92</v>
      </c>
      <c r="B124" s="19">
        <v>2016</v>
      </c>
      <c r="C124" s="41" t="s">
        <v>117</v>
      </c>
      <c r="D124" s="21"/>
      <c r="E124" s="19">
        <v>7.0000000000000007E-2</v>
      </c>
      <c r="F124" s="19">
        <v>50</v>
      </c>
      <c r="G124" s="19">
        <v>3.5</v>
      </c>
      <c r="H124" s="19">
        <v>3.8</v>
      </c>
      <c r="I124" s="22">
        <f t="shared" si="12"/>
        <v>0</v>
      </c>
      <c r="J124" s="22">
        <f t="shared" si="13"/>
        <v>0</v>
      </c>
      <c r="K124" s="36">
        <v>20</v>
      </c>
      <c r="L124" s="22">
        <v>270</v>
      </c>
      <c r="M124" s="22"/>
    </row>
    <row r="125" spans="1:13" ht="57.75" customHeight="1" x14ac:dyDescent="0.25">
      <c r="A125" s="19">
        <v>93</v>
      </c>
      <c r="B125" s="19">
        <v>2018</v>
      </c>
      <c r="C125" s="41" t="s">
        <v>118</v>
      </c>
      <c r="D125" s="21"/>
      <c r="E125" s="19">
        <v>7.0000000000000007E-2</v>
      </c>
      <c r="F125" s="19">
        <v>50</v>
      </c>
      <c r="G125" s="19">
        <v>3.5</v>
      </c>
      <c r="H125" s="19">
        <v>3.8</v>
      </c>
      <c r="I125" s="22">
        <f t="shared" si="12"/>
        <v>0</v>
      </c>
      <c r="J125" s="22">
        <f t="shared" si="13"/>
        <v>0</v>
      </c>
      <c r="K125" s="36">
        <v>20</v>
      </c>
      <c r="L125" s="22">
        <v>270</v>
      </c>
      <c r="M125" s="22"/>
    </row>
    <row r="126" spans="1:13" ht="54.75" customHeight="1" x14ac:dyDescent="0.25">
      <c r="A126" s="19">
        <v>94</v>
      </c>
      <c r="B126" s="19">
        <v>2019</v>
      </c>
      <c r="C126" s="41" t="s">
        <v>119</v>
      </c>
      <c r="D126" s="21"/>
      <c r="E126" s="19">
        <v>7.0000000000000007E-2</v>
      </c>
      <c r="F126" s="19">
        <v>50</v>
      </c>
      <c r="G126" s="19">
        <v>3.5</v>
      </c>
      <c r="H126" s="19">
        <v>3.8</v>
      </c>
      <c r="I126" s="22">
        <f t="shared" si="12"/>
        <v>0</v>
      </c>
      <c r="J126" s="22">
        <f t="shared" si="13"/>
        <v>0</v>
      </c>
      <c r="K126" s="36">
        <v>20</v>
      </c>
      <c r="L126" s="22">
        <v>270</v>
      </c>
      <c r="M126" s="22"/>
    </row>
    <row r="127" spans="1:13" ht="58.5" customHeight="1" x14ac:dyDescent="0.25">
      <c r="A127" s="19">
        <v>95</v>
      </c>
      <c r="B127" s="19">
        <v>2020</v>
      </c>
      <c r="C127" s="41" t="s">
        <v>120</v>
      </c>
      <c r="D127" s="21"/>
      <c r="E127" s="19">
        <v>7.0000000000000007E-2</v>
      </c>
      <c r="F127" s="19">
        <v>50</v>
      </c>
      <c r="G127" s="19">
        <v>3.5</v>
      </c>
      <c r="H127" s="19">
        <v>3.8</v>
      </c>
      <c r="I127" s="22">
        <f t="shared" si="12"/>
        <v>0</v>
      </c>
      <c r="J127" s="22">
        <f t="shared" si="13"/>
        <v>0</v>
      </c>
      <c r="K127" s="36">
        <v>20</v>
      </c>
      <c r="L127" s="22">
        <v>270</v>
      </c>
      <c r="M127" s="22"/>
    </row>
    <row r="128" spans="1:13" ht="18.75" customHeight="1" x14ac:dyDescent="0.25">
      <c r="A128" s="71" t="s">
        <v>38</v>
      </c>
      <c r="B128" s="71"/>
      <c r="C128" s="71"/>
      <c r="D128" s="29">
        <f>SUM(D112:D127)</f>
        <v>0</v>
      </c>
      <c r="E128" s="30"/>
      <c r="F128" s="31"/>
      <c r="G128" s="32"/>
      <c r="H128" s="32"/>
      <c r="I128" s="32">
        <f>SUM(I112:I127)</f>
        <v>0</v>
      </c>
      <c r="J128" s="32">
        <f>SUM(J112:J127)</f>
        <v>0</v>
      </c>
      <c r="K128" s="33"/>
    </row>
    <row r="129" spans="1:13" ht="18.75" customHeight="1" x14ac:dyDescent="0.25">
      <c r="A129" s="72" t="s">
        <v>121</v>
      </c>
      <c r="B129" s="72"/>
      <c r="C129" s="72"/>
      <c r="D129" s="72"/>
      <c r="E129" s="72"/>
      <c r="F129" s="72"/>
      <c r="G129" s="72"/>
      <c r="H129" s="72"/>
      <c r="I129" s="72"/>
      <c r="J129" s="72"/>
      <c r="K129" s="40"/>
      <c r="L129" s="40"/>
      <c r="M129" s="40"/>
    </row>
    <row r="130" spans="1:13" ht="47.25" customHeight="1" x14ac:dyDescent="0.25">
      <c r="A130" s="24">
        <v>96</v>
      </c>
      <c r="B130" s="24">
        <v>3000</v>
      </c>
      <c r="C130" s="41" t="s">
        <v>122</v>
      </c>
      <c r="D130" s="21"/>
      <c r="E130" s="19">
        <v>0.09</v>
      </c>
      <c r="F130" s="19">
        <v>40</v>
      </c>
      <c r="G130" s="19">
        <v>3.6</v>
      </c>
      <c r="H130" s="19">
        <v>4.45</v>
      </c>
      <c r="I130" s="22">
        <f t="shared" ref="I130:I139" si="14">D130*G130</f>
        <v>0</v>
      </c>
      <c r="J130" s="22">
        <f t="shared" ref="J130:J139" si="15">D130*H130</f>
        <v>0</v>
      </c>
      <c r="K130" s="36">
        <v>20</v>
      </c>
      <c r="L130" s="22">
        <v>270</v>
      </c>
      <c r="M130" s="22"/>
    </row>
    <row r="131" spans="1:13" ht="42.75" customHeight="1" x14ac:dyDescent="0.25">
      <c r="A131" s="24">
        <v>97</v>
      </c>
      <c r="B131" s="24">
        <v>3001</v>
      </c>
      <c r="C131" s="41" t="s">
        <v>108</v>
      </c>
      <c r="D131" s="21"/>
      <c r="E131" s="19">
        <v>0.09</v>
      </c>
      <c r="F131" s="19">
        <v>40</v>
      </c>
      <c r="G131" s="19">
        <v>3.6</v>
      </c>
      <c r="H131" s="19">
        <v>4.45</v>
      </c>
      <c r="I131" s="22">
        <f t="shared" si="14"/>
        <v>0</v>
      </c>
      <c r="J131" s="22">
        <f t="shared" si="15"/>
        <v>0</v>
      </c>
      <c r="K131" s="36">
        <v>20</v>
      </c>
      <c r="L131" s="22">
        <v>270</v>
      </c>
      <c r="M131" s="22"/>
    </row>
    <row r="132" spans="1:13" ht="43.5" customHeight="1" x14ac:dyDescent="0.25">
      <c r="A132" s="24">
        <v>98</v>
      </c>
      <c r="B132" s="24">
        <v>3002</v>
      </c>
      <c r="C132" s="41" t="s">
        <v>109</v>
      </c>
      <c r="D132" s="21"/>
      <c r="E132" s="19">
        <v>0.09</v>
      </c>
      <c r="F132" s="19">
        <v>40</v>
      </c>
      <c r="G132" s="19">
        <v>3.6</v>
      </c>
      <c r="H132" s="19">
        <v>4.45</v>
      </c>
      <c r="I132" s="22">
        <f t="shared" si="14"/>
        <v>0</v>
      </c>
      <c r="J132" s="22">
        <f t="shared" si="15"/>
        <v>0</v>
      </c>
      <c r="K132" s="36">
        <v>20</v>
      </c>
      <c r="L132" s="22">
        <v>270</v>
      </c>
      <c r="M132" s="22"/>
    </row>
    <row r="133" spans="1:13" ht="40.5" customHeight="1" x14ac:dyDescent="0.25">
      <c r="A133" s="24">
        <v>99</v>
      </c>
      <c r="B133" s="24">
        <v>3003</v>
      </c>
      <c r="C133" s="41" t="s">
        <v>111</v>
      </c>
      <c r="D133" s="21"/>
      <c r="E133" s="19">
        <v>0.09</v>
      </c>
      <c r="F133" s="19">
        <v>40</v>
      </c>
      <c r="G133" s="19">
        <v>3.6</v>
      </c>
      <c r="H133" s="19">
        <v>4.45</v>
      </c>
      <c r="I133" s="22">
        <f t="shared" si="14"/>
        <v>0</v>
      </c>
      <c r="J133" s="22">
        <f t="shared" si="15"/>
        <v>0</v>
      </c>
      <c r="K133" s="36">
        <v>20</v>
      </c>
      <c r="L133" s="22">
        <v>270</v>
      </c>
      <c r="M133" s="22"/>
    </row>
    <row r="134" spans="1:13" ht="43.5" customHeight="1" x14ac:dyDescent="0.25">
      <c r="A134" s="24">
        <v>100</v>
      </c>
      <c r="B134" s="24">
        <v>3004</v>
      </c>
      <c r="C134" s="41" t="s">
        <v>114</v>
      </c>
      <c r="D134" s="21"/>
      <c r="E134" s="19">
        <v>0.09</v>
      </c>
      <c r="F134" s="19">
        <v>40</v>
      </c>
      <c r="G134" s="19">
        <v>3.6</v>
      </c>
      <c r="H134" s="19">
        <v>4.45</v>
      </c>
      <c r="I134" s="22">
        <f t="shared" si="14"/>
        <v>0</v>
      </c>
      <c r="J134" s="22">
        <f t="shared" si="15"/>
        <v>0</v>
      </c>
      <c r="K134" s="36">
        <v>20</v>
      </c>
      <c r="L134" s="22">
        <v>270</v>
      </c>
      <c r="M134" s="22"/>
    </row>
    <row r="135" spans="1:13" ht="42" customHeight="1" x14ac:dyDescent="0.25">
      <c r="A135" s="24">
        <v>101</v>
      </c>
      <c r="B135" s="24">
        <v>3008</v>
      </c>
      <c r="C135" s="41" t="s">
        <v>116</v>
      </c>
      <c r="D135" s="21"/>
      <c r="E135" s="19">
        <v>0.09</v>
      </c>
      <c r="F135" s="19">
        <v>40</v>
      </c>
      <c r="G135" s="19">
        <v>3.6</v>
      </c>
      <c r="H135" s="19">
        <v>4.45</v>
      </c>
      <c r="I135" s="22">
        <f t="shared" si="14"/>
        <v>0</v>
      </c>
      <c r="J135" s="22">
        <f t="shared" si="15"/>
        <v>0</v>
      </c>
      <c r="K135" s="36">
        <v>20</v>
      </c>
      <c r="L135" s="22">
        <v>270</v>
      </c>
      <c r="M135" s="22"/>
    </row>
    <row r="136" spans="1:13" ht="42" customHeight="1" x14ac:dyDescent="0.25">
      <c r="A136" s="88">
        <v>102</v>
      </c>
      <c r="B136" s="24">
        <v>3009</v>
      </c>
      <c r="C136" s="41" t="s">
        <v>123</v>
      </c>
      <c r="D136" s="21"/>
      <c r="E136" s="19">
        <v>0.09</v>
      </c>
      <c r="F136" s="19">
        <v>40</v>
      </c>
      <c r="G136" s="19">
        <v>3.6</v>
      </c>
      <c r="H136" s="19">
        <v>4.45</v>
      </c>
      <c r="I136" s="22">
        <f t="shared" si="14"/>
        <v>0</v>
      </c>
      <c r="J136" s="22">
        <f t="shared" si="15"/>
        <v>0</v>
      </c>
      <c r="K136" s="36">
        <v>20</v>
      </c>
      <c r="L136" s="22">
        <v>270</v>
      </c>
      <c r="M136" s="22"/>
    </row>
    <row r="137" spans="1:13" ht="41.25" customHeight="1" x14ac:dyDescent="0.25">
      <c r="A137" s="89">
        <v>103</v>
      </c>
      <c r="B137" s="55">
        <v>3005</v>
      </c>
      <c r="C137" s="41" t="s">
        <v>117</v>
      </c>
      <c r="D137" s="21"/>
      <c r="E137" s="19">
        <v>0.09</v>
      </c>
      <c r="F137" s="19">
        <v>40</v>
      </c>
      <c r="G137" s="19">
        <v>3.6</v>
      </c>
      <c r="H137" s="19">
        <v>4.45</v>
      </c>
      <c r="I137" s="22">
        <f t="shared" si="14"/>
        <v>0</v>
      </c>
      <c r="J137" s="22">
        <f t="shared" si="15"/>
        <v>0</v>
      </c>
      <c r="K137" s="36">
        <v>20</v>
      </c>
      <c r="L137" s="22">
        <v>270</v>
      </c>
      <c r="M137" s="22"/>
    </row>
    <row r="138" spans="1:13" ht="42" customHeight="1" x14ac:dyDescent="0.25">
      <c r="A138" s="89">
        <v>104</v>
      </c>
      <c r="B138" s="55">
        <v>3006</v>
      </c>
      <c r="C138" s="41" t="s">
        <v>119</v>
      </c>
      <c r="D138" s="21"/>
      <c r="E138" s="19">
        <v>0.09</v>
      </c>
      <c r="F138" s="19">
        <v>40</v>
      </c>
      <c r="G138" s="19">
        <v>3.6</v>
      </c>
      <c r="H138" s="19">
        <v>4.45</v>
      </c>
      <c r="I138" s="22">
        <f t="shared" si="14"/>
        <v>0</v>
      </c>
      <c r="J138" s="22">
        <f t="shared" si="15"/>
        <v>0</v>
      </c>
      <c r="K138" s="36">
        <v>20</v>
      </c>
      <c r="L138" s="22">
        <v>270</v>
      </c>
      <c r="M138" s="22"/>
    </row>
    <row r="139" spans="1:13" ht="44.25" customHeight="1" x14ac:dyDescent="0.25">
      <c r="A139" s="89">
        <v>105</v>
      </c>
      <c r="B139" s="55">
        <v>3007</v>
      </c>
      <c r="C139" s="41" t="s">
        <v>124</v>
      </c>
      <c r="D139" s="21"/>
      <c r="E139" s="19">
        <v>0.09</v>
      </c>
      <c r="F139" s="19">
        <v>40</v>
      </c>
      <c r="G139" s="19">
        <v>3.6</v>
      </c>
      <c r="H139" s="19">
        <v>4.45</v>
      </c>
      <c r="I139" s="22">
        <f t="shared" si="14"/>
        <v>0</v>
      </c>
      <c r="J139" s="22">
        <f t="shared" si="15"/>
        <v>0</v>
      </c>
      <c r="K139" s="36">
        <v>20</v>
      </c>
      <c r="L139" s="22">
        <v>270</v>
      </c>
      <c r="M139" s="22"/>
    </row>
    <row r="140" spans="1:13" ht="18.75" customHeight="1" x14ac:dyDescent="0.25">
      <c r="A140" s="73" t="s">
        <v>38</v>
      </c>
      <c r="B140" s="71"/>
      <c r="C140" s="71"/>
      <c r="D140" s="29">
        <f>SUM(D130:D139)</f>
        <v>0</v>
      </c>
      <c r="E140" s="30"/>
      <c r="F140" s="31"/>
      <c r="G140" s="32"/>
      <c r="H140" s="32"/>
      <c r="I140" s="32">
        <f>SUM(I130:I139)</f>
        <v>0</v>
      </c>
      <c r="J140" s="32">
        <f>SUM(J130:J139)</f>
        <v>0</v>
      </c>
      <c r="K140" s="33"/>
    </row>
    <row r="141" spans="1:13" ht="18.75" customHeight="1" x14ac:dyDescent="0.25">
      <c r="A141" s="72" t="s">
        <v>125</v>
      </c>
      <c r="B141" s="72"/>
      <c r="C141" s="72"/>
      <c r="D141" s="72"/>
      <c r="E141" s="72"/>
      <c r="F141" s="72"/>
      <c r="G141" s="72"/>
      <c r="H141" s="72"/>
      <c r="I141" s="72"/>
      <c r="J141" s="72"/>
      <c r="K141" s="40"/>
      <c r="L141" s="40"/>
      <c r="M141" s="40"/>
    </row>
    <row r="142" spans="1:13" ht="42.75" customHeight="1" x14ac:dyDescent="0.25">
      <c r="A142" s="54">
        <v>106</v>
      </c>
      <c r="B142" s="24">
        <v>3157</v>
      </c>
      <c r="C142" s="41" t="s">
        <v>126</v>
      </c>
      <c r="D142" s="21"/>
      <c r="E142" s="19">
        <v>0.09</v>
      </c>
      <c r="F142" s="19">
        <v>24</v>
      </c>
      <c r="G142" s="19">
        <v>2.16</v>
      </c>
      <c r="H142" s="19">
        <v>2.7</v>
      </c>
      <c r="I142" s="22">
        <f>D142*G142</f>
        <v>0</v>
      </c>
      <c r="J142" s="22">
        <f>D142*H142</f>
        <v>0</v>
      </c>
      <c r="K142" s="36">
        <v>20</v>
      </c>
      <c r="L142" s="22">
        <v>270</v>
      </c>
      <c r="M142" s="22"/>
    </row>
    <row r="143" spans="1:13" ht="41.25" customHeight="1" x14ac:dyDescent="0.25">
      <c r="A143" s="54">
        <v>107</v>
      </c>
      <c r="B143" s="24">
        <v>3158</v>
      </c>
      <c r="C143" s="41" t="s">
        <v>127</v>
      </c>
      <c r="D143" s="21"/>
      <c r="E143" s="19">
        <v>0.09</v>
      </c>
      <c r="F143" s="19">
        <v>24</v>
      </c>
      <c r="G143" s="19">
        <v>2.16</v>
      </c>
      <c r="H143" s="19">
        <v>2.7</v>
      </c>
      <c r="I143" s="22">
        <f>D143*G143</f>
        <v>0</v>
      </c>
      <c r="J143" s="22">
        <f>D143*H143</f>
        <v>0</v>
      </c>
      <c r="K143" s="36">
        <v>20</v>
      </c>
      <c r="L143" s="22">
        <v>270</v>
      </c>
      <c r="M143" s="22"/>
    </row>
    <row r="144" spans="1:13" ht="39" customHeight="1" x14ac:dyDescent="0.25">
      <c r="A144" s="54">
        <v>108</v>
      </c>
      <c r="B144" s="24">
        <v>3159</v>
      </c>
      <c r="C144" s="41" t="s">
        <v>128</v>
      </c>
      <c r="D144" s="21"/>
      <c r="E144" s="19">
        <v>0.09</v>
      </c>
      <c r="F144" s="19">
        <v>24</v>
      </c>
      <c r="G144" s="19">
        <v>2.16</v>
      </c>
      <c r="H144" s="19">
        <v>2.7</v>
      </c>
      <c r="I144" s="22">
        <f>D144*G144</f>
        <v>0</v>
      </c>
      <c r="J144" s="22">
        <f>D144*H144</f>
        <v>0</v>
      </c>
      <c r="K144" s="36">
        <v>20</v>
      </c>
      <c r="L144" s="22">
        <v>270</v>
      </c>
      <c r="M144" s="22"/>
    </row>
    <row r="145" spans="1:15" ht="18.75" customHeight="1" x14ac:dyDescent="0.25">
      <c r="A145" s="71" t="s">
        <v>38</v>
      </c>
      <c r="B145" s="71"/>
      <c r="C145" s="71"/>
      <c r="D145" s="29">
        <f>SUM(D142:D144)</f>
        <v>0</v>
      </c>
      <c r="E145" s="30"/>
      <c r="F145" s="31"/>
      <c r="G145" s="32"/>
      <c r="H145" s="32"/>
      <c r="I145" s="32">
        <f>SUM(I142:I144)</f>
        <v>0</v>
      </c>
      <c r="J145" s="32">
        <f>SUM(J142:J144)</f>
        <v>0</v>
      </c>
      <c r="K145" s="33"/>
    </row>
    <row r="146" spans="1:15" ht="18.75" customHeight="1" x14ac:dyDescent="0.25">
      <c r="A146" s="72" t="s">
        <v>129</v>
      </c>
      <c r="B146" s="72"/>
      <c r="C146" s="72"/>
      <c r="D146" s="72"/>
      <c r="E146" s="72"/>
      <c r="F146" s="72"/>
      <c r="G146" s="72"/>
      <c r="H146" s="72"/>
      <c r="I146" s="72"/>
      <c r="J146" s="72"/>
      <c r="K146" s="40"/>
      <c r="L146" s="40"/>
      <c r="M146" s="40"/>
    </row>
    <row r="147" spans="1:15" ht="42.75" customHeight="1" x14ac:dyDescent="0.25">
      <c r="A147" s="54">
        <v>109</v>
      </c>
      <c r="B147" s="24">
        <v>3014</v>
      </c>
      <c r="C147" s="41" t="s">
        <v>117</v>
      </c>
      <c r="D147" s="21"/>
      <c r="E147" s="19">
        <v>0.18</v>
      </c>
      <c r="F147" s="19">
        <v>24</v>
      </c>
      <c r="G147" s="19">
        <v>4.32</v>
      </c>
      <c r="H147" s="19">
        <v>4.7</v>
      </c>
      <c r="I147" s="22">
        <f t="shared" ref="I147:I154" si="16">D147*G147</f>
        <v>0</v>
      </c>
      <c r="J147" s="22">
        <f t="shared" ref="J147:J154" si="17">D147*H147</f>
        <v>0</v>
      </c>
      <c r="K147" s="36">
        <v>20</v>
      </c>
      <c r="L147" s="22">
        <v>270</v>
      </c>
      <c r="M147" s="22"/>
    </row>
    <row r="148" spans="1:15" ht="49.5" customHeight="1" x14ac:dyDescent="0.25">
      <c r="A148" s="54">
        <v>110</v>
      </c>
      <c r="B148" s="24">
        <v>3012</v>
      </c>
      <c r="C148" s="41" t="s">
        <v>116</v>
      </c>
      <c r="D148" s="21"/>
      <c r="E148" s="19">
        <v>0.18</v>
      </c>
      <c r="F148" s="19">
        <v>24</v>
      </c>
      <c r="G148" s="19">
        <v>4.32</v>
      </c>
      <c r="H148" s="19">
        <v>4.7</v>
      </c>
      <c r="I148" s="22">
        <f t="shared" si="16"/>
        <v>0</v>
      </c>
      <c r="J148" s="22">
        <f t="shared" si="17"/>
        <v>0</v>
      </c>
      <c r="K148" s="36">
        <v>20</v>
      </c>
      <c r="L148" s="22">
        <v>270</v>
      </c>
      <c r="M148" s="22"/>
    </row>
    <row r="149" spans="1:15" ht="42" customHeight="1" x14ac:dyDescent="0.25">
      <c r="A149" s="54">
        <v>111</v>
      </c>
      <c r="B149" s="24">
        <v>3013</v>
      </c>
      <c r="C149" s="41" t="s">
        <v>123</v>
      </c>
      <c r="D149" s="21"/>
      <c r="E149" s="19">
        <v>0.18</v>
      </c>
      <c r="F149" s="19">
        <v>24</v>
      </c>
      <c r="G149" s="19">
        <v>4.32</v>
      </c>
      <c r="H149" s="19">
        <v>4.7</v>
      </c>
      <c r="I149" s="22">
        <f t="shared" si="16"/>
        <v>0</v>
      </c>
      <c r="J149" s="22">
        <f t="shared" si="17"/>
        <v>0</v>
      </c>
      <c r="K149" s="36">
        <v>20</v>
      </c>
      <c r="L149" s="22">
        <v>270</v>
      </c>
      <c r="M149" s="22"/>
    </row>
    <row r="150" spans="1:15" ht="39.75" customHeight="1" x14ac:dyDescent="0.25">
      <c r="A150" s="54">
        <v>112</v>
      </c>
      <c r="B150" s="24">
        <v>3011</v>
      </c>
      <c r="C150" s="41" t="s">
        <v>130</v>
      </c>
      <c r="D150" s="21"/>
      <c r="E150" s="19">
        <v>0.18</v>
      </c>
      <c r="F150" s="19">
        <v>24</v>
      </c>
      <c r="G150" s="19">
        <v>4.32</v>
      </c>
      <c r="H150" s="19">
        <v>4.7</v>
      </c>
      <c r="I150" s="22">
        <f t="shared" si="16"/>
        <v>0</v>
      </c>
      <c r="J150" s="22">
        <f t="shared" si="17"/>
        <v>0</v>
      </c>
      <c r="K150" s="36">
        <v>20</v>
      </c>
      <c r="L150" s="22">
        <v>270</v>
      </c>
      <c r="M150" s="22"/>
    </row>
    <row r="151" spans="1:15" ht="44.25" customHeight="1" x14ac:dyDescent="0.25">
      <c r="A151" s="66">
        <v>113</v>
      </c>
      <c r="B151" s="24">
        <v>3018</v>
      </c>
      <c r="C151" s="41" t="s">
        <v>70</v>
      </c>
      <c r="D151" s="21"/>
      <c r="E151" s="19">
        <v>0.18</v>
      </c>
      <c r="F151" s="19">
        <v>24</v>
      </c>
      <c r="G151" s="19">
        <v>4.32</v>
      </c>
      <c r="H151" s="19">
        <v>4.7</v>
      </c>
      <c r="I151" s="22">
        <f t="shared" si="16"/>
        <v>0</v>
      </c>
      <c r="J151" s="22">
        <f t="shared" si="17"/>
        <v>0</v>
      </c>
      <c r="K151" s="36">
        <v>20</v>
      </c>
      <c r="L151" s="22">
        <v>270</v>
      </c>
      <c r="M151" s="22"/>
    </row>
    <row r="152" spans="1:15" ht="47.25" customHeight="1" x14ac:dyDescent="0.25">
      <c r="A152" s="90">
        <v>114</v>
      </c>
      <c r="B152" s="55">
        <v>3017</v>
      </c>
      <c r="C152" s="41" t="s">
        <v>131</v>
      </c>
      <c r="D152" s="21"/>
      <c r="E152" s="19">
        <v>0.18</v>
      </c>
      <c r="F152" s="19">
        <v>24</v>
      </c>
      <c r="G152" s="19">
        <v>4.32</v>
      </c>
      <c r="H152" s="19">
        <v>4.7</v>
      </c>
      <c r="I152" s="22">
        <f t="shared" si="16"/>
        <v>0</v>
      </c>
      <c r="J152" s="22">
        <f t="shared" si="17"/>
        <v>0</v>
      </c>
      <c r="K152" s="36">
        <v>20</v>
      </c>
      <c r="L152" s="22">
        <v>270</v>
      </c>
      <c r="M152" s="22"/>
    </row>
    <row r="153" spans="1:15" ht="52.5" customHeight="1" x14ac:dyDescent="0.25">
      <c r="A153" s="90">
        <v>115</v>
      </c>
      <c r="B153" s="55">
        <v>3016</v>
      </c>
      <c r="C153" s="41" t="s">
        <v>132</v>
      </c>
      <c r="D153" s="21"/>
      <c r="E153" s="19">
        <v>0.18</v>
      </c>
      <c r="F153" s="19">
        <v>24</v>
      </c>
      <c r="G153" s="19">
        <v>4.32</v>
      </c>
      <c r="H153" s="19">
        <v>4.7</v>
      </c>
      <c r="I153" s="22">
        <f t="shared" si="16"/>
        <v>0</v>
      </c>
      <c r="J153" s="22">
        <f t="shared" si="17"/>
        <v>0</v>
      </c>
      <c r="K153" s="36">
        <v>20</v>
      </c>
      <c r="L153" s="22">
        <v>270</v>
      </c>
      <c r="M153" s="22"/>
      <c r="O153" s="56"/>
    </row>
    <row r="154" spans="1:15" ht="53.25" customHeight="1" x14ac:dyDescent="0.25">
      <c r="A154" s="90">
        <v>116</v>
      </c>
      <c r="B154" s="55">
        <v>3015</v>
      </c>
      <c r="C154" s="41" t="s">
        <v>133</v>
      </c>
      <c r="D154" s="21"/>
      <c r="E154" s="19">
        <v>0.18</v>
      </c>
      <c r="F154" s="19">
        <v>24</v>
      </c>
      <c r="G154" s="19">
        <v>4.32</v>
      </c>
      <c r="H154" s="19">
        <v>4.7</v>
      </c>
      <c r="I154" s="22">
        <f t="shared" si="16"/>
        <v>0</v>
      </c>
      <c r="J154" s="22">
        <f t="shared" si="17"/>
        <v>0</v>
      </c>
      <c r="K154" s="36">
        <v>20</v>
      </c>
      <c r="L154" s="22">
        <v>270</v>
      </c>
      <c r="M154" s="22"/>
    </row>
    <row r="155" spans="1:15" ht="18.75" customHeight="1" x14ac:dyDescent="0.25">
      <c r="A155" s="73" t="s">
        <v>38</v>
      </c>
      <c r="B155" s="73"/>
      <c r="C155" s="73"/>
      <c r="D155" s="29">
        <f>SUM(D147:D154)</f>
        <v>0</v>
      </c>
      <c r="E155" s="30"/>
      <c r="F155" s="31"/>
      <c r="G155" s="32"/>
      <c r="H155" s="32"/>
      <c r="I155" s="32">
        <f>SUM(I147:I154)</f>
        <v>0</v>
      </c>
      <c r="J155" s="32">
        <f>SUM(J147:J154)</f>
        <v>0</v>
      </c>
      <c r="K155" s="33"/>
    </row>
    <row r="156" spans="1:15" ht="18.75" customHeight="1" x14ac:dyDescent="0.25">
      <c r="A156" s="72" t="s">
        <v>134</v>
      </c>
      <c r="B156" s="72"/>
      <c r="C156" s="72"/>
      <c r="D156" s="72"/>
      <c r="E156" s="72"/>
      <c r="F156" s="72"/>
      <c r="G156" s="72"/>
      <c r="H156" s="72"/>
      <c r="I156" s="72"/>
      <c r="J156" s="72"/>
      <c r="K156" s="40"/>
      <c r="L156" s="40"/>
      <c r="M156" s="40"/>
    </row>
    <row r="157" spans="1:15" ht="39" customHeight="1" x14ac:dyDescent="0.25">
      <c r="A157" s="54">
        <v>117</v>
      </c>
      <c r="B157" s="24">
        <v>4125</v>
      </c>
      <c r="C157" s="41" t="s">
        <v>150</v>
      </c>
      <c r="D157" s="21"/>
      <c r="E157" s="19" t="s">
        <v>135</v>
      </c>
      <c r="F157" s="19">
        <v>5</v>
      </c>
      <c r="G157" s="19">
        <v>10</v>
      </c>
      <c r="H157" s="19">
        <v>10.5</v>
      </c>
      <c r="I157" s="22">
        <f t="shared" ref="I157:I164" si="18">D157*G157</f>
        <v>0</v>
      </c>
      <c r="J157" s="22">
        <f t="shared" ref="J157:J164" si="19">D157*H157</f>
        <v>0</v>
      </c>
      <c r="K157" s="36">
        <v>20</v>
      </c>
      <c r="L157" s="22">
        <v>270</v>
      </c>
      <c r="M157" s="22"/>
    </row>
    <row r="158" spans="1:15" ht="40.5" customHeight="1" x14ac:dyDescent="0.25">
      <c r="A158" s="54">
        <v>118</v>
      </c>
      <c r="B158" s="24">
        <v>4126</v>
      </c>
      <c r="C158" s="41" t="s">
        <v>109</v>
      </c>
      <c r="D158" s="21"/>
      <c r="E158" s="19" t="s">
        <v>135</v>
      </c>
      <c r="F158" s="19">
        <v>5</v>
      </c>
      <c r="G158" s="19">
        <v>10</v>
      </c>
      <c r="H158" s="19">
        <v>10.5</v>
      </c>
      <c r="I158" s="22">
        <f t="shared" si="18"/>
        <v>0</v>
      </c>
      <c r="J158" s="22">
        <f t="shared" si="19"/>
        <v>0</v>
      </c>
      <c r="K158" s="36">
        <v>20</v>
      </c>
      <c r="L158" s="22">
        <v>270</v>
      </c>
      <c r="M158" s="22"/>
    </row>
    <row r="159" spans="1:15" ht="43.5" customHeight="1" x14ac:dyDescent="0.25">
      <c r="A159" s="54">
        <v>119</v>
      </c>
      <c r="B159" s="24">
        <v>4127</v>
      </c>
      <c r="C159" s="41" t="s">
        <v>118</v>
      </c>
      <c r="D159" s="21"/>
      <c r="E159" s="19" t="s">
        <v>135</v>
      </c>
      <c r="F159" s="19">
        <v>5</v>
      </c>
      <c r="G159" s="19">
        <v>10</v>
      </c>
      <c r="H159" s="19">
        <v>10.5</v>
      </c>
      <c r="I159" s="22">
        <f t="shared" si="18"/>
        <v>0</v>
      </c>
      <c r="J159" s="22">
        <f t="shared" si="19"/>
        <v>0</v>
      </c>
      <c r="K159" s="36">
        <v>20</v>
      </c>
      <c r="L159" s="22">
        <v>270</v>
      </c>
      <c r="M159" s="22"/>
    </row>
    <row r="160" spans="1:15" ht="43.5" customHeight="1" x14ac:dyDescent="0.25">
      <c r="A160" s="66">
        <v>120</v>
      </c>
      <c r="B160" s="24">
        <v>4049</v>
      </c>
      <c r="C160" s="41" t="s">
        <v>136</v>
      </c>
      <c r="D160" s="21"/>
      <c r="E160" s="19" t="s">
        <v>137</v>
      </c>
      <c r="F160" s="19">
        <v>4</v>
      </c>
      <c r="G160" s="19">
        <v>10</v>
      </c>
      <c r="H160" s="19">
        <v>10.5</v>
      </c>
      <c r="I160" s="22">
        <f t="shared" si="18"/>
        <v>0</v>
      </c>
      <c r="J160" s="22">
        <f t="shared" si="19"/>
        <v>0</v>
      </c>
      <c r="K160" s="36">
        <v>20</v>
      </c>
      <c r="L160" s="22">
        <v>270</v>
      </c>
      <c r="M160" s="22"/>
    </row>
    <row r="161" spans="1:14" ht="43.5" customHeight="1" x14ac:dyDescent="0.25">
      <c r="A161" s="66">
        <v>121</v>
      </c>
      <c r="B161" s="55">
        <v>4130</v>
      </c>
      <c r="C161" s="41" t="s">
        <v>151</v>
      </c>
      <c r="D161" s="21"/>
      <c r="E161" s="19" t="s">
        <v>137</v>
      </c>
      <c r="F161" s="19">
        <v>4</v>
      </c>
      <c r="G161" s="19">
        <v>10</v>
      </c>
      <c r="H161" s="19">
        <v>10.5</v>
      </c>
      <c r="I161" s="22">
        <f t="shared" si="18"/>
        <v>0</v>
      </c>
      <c r="J161" s="22">
        <f t="shared" si="19"/>
        <v>0</v>
      </c>
      <c r="K161" s="36">
        <v>20</v>
      </c>
      <c r="L161" s="22">
        <v>270</v>
      </c>
      <c r="M161" s="22"/>
    </row>
    <row r="162" spans="1:14" ht="43.5" customHeight="1" x14ac:dyDescent="0.25">
      <c r="A162" s="69">
        <v>122</v>
      </c>
      <c r="B162" s="55">
        <v>4137</v>
      </c>
      <c r="C162" s="41" t="s">
        <v>117</v>
      </c>
      <c r="D162" s="21"/>
      <c r="E162" s="19" t="s">
        <v>137</v>
      </c>
      <c r="F162" s="19">
        <v>4</v>
      </c>
      <c r="G162" s="19">
        <v>10</v>
      </c>
      <c r="H162" s="19">
        <v>10.5</v>
      </c>
      <c r="I162" s="22">
        <f t="shared" si="18"/>
        <v>0</v>
      </c>
      <c r="J162" s="22">
        <f t="shared" si="19"/>
        <v>0</v>
      </c>
      <c r="K162" s="36">
        <v>20</v>
      </c>
      <c r="L162" s="22">
        <v>270</v>
      </c>
      <c r="M162" s="22"/>
    </row>
    <row r="163" spans="1:14" ht="39" customHeight="1" x14ac:dyDescent="0.25">
      <c r="A163" s="90">
        <v>123</v>
      </c>
      <c r="B163" s="55">
        <v>4119</v>
      </c>
      <c r="C163" s="41" t="s">
        <v>108</v>
      </c>
      <c r="D163" s="21"/>
      <c r="E163" s="19">
        <v>0.25</v>
      </c>
      <c r="F163" s="19">
        <v>16</v>
      </c>
      <c r="G163" s="19">
        <v>4</v>
      </c>
      <c r="H163" s="19">
        <v>4.25</v>
      </c>
      <c r="I163" s="22">
        <f t="shared" si="18"/>
        <v>0</v>
      </c>
      <c r="J163" s="22">
        <f t="shared" si="19"/>
        <v>0</v>
      </c>
      <c r="K163" s="36">
        <v>20</v>
      </c>
      <c r="L163" s="22">
        <v>270</v>
      </c>
      <c r="M163" s="22"/>
    </row>
    <row r="164" spans="1:14" ht="37.5" customHeight="1" x14ac:dyDescent="0.25">
      <c r="A164" s="90">
        <v>124</v>
      </c>
      <c r="B164" s="55">
        <v>4120</v>
      </c>
      <c r="C164" s="41" t="s">
        <v>138</v>
      </c>
      <c r="D164" s="21"/>
      <c r="E164" s="19">
        <v>0.25</v>
      </c>
      <c r="F164" s="19">
        <v>16</v>
      </c>
      <c r="G164" s="19">
        <v>4</v>
      </c>
      <c r="H164" s="19">
        <v>4.25</v>
      </c>
      <c r="I164" s="22">
        <f t="shared" si="18"/>
        <v>0</v>
      </c>
      <c r="J164" s="22">
        <f t="shared" si="19"/>
        <v>0</v>
      </c>
      <c r="K164" s="36">
        <v>20</v>
      </c>
      <c r="L164" s="22">
        <v>270</v>
      </c>
      <c r="M164" s="22"/>
    </row>
    <row r="165" spans="1:14" ht="41.25" customHeight="1" x14ac:dyDescent="0.25">
      <c r="A165" s="90">
        <v>125</v>
      </c>
      <c r="B165" s="55">
        <v>4121</v>
      </c>
      <c r="C165" s="41" t="s">
        <v>118</v>
      </c>
      <c r="D165" s="21"/>
      <c r="E165" s="19">
        <v>0.25</v>
      </c>
      <c r="F165" s="19">
        <v>16</v>
      </c>
      <c r="G165" s="19">
        <v>4</v>
      </c>
      <c r="H165" s="19">
        <v>4.25</v>
      </c>
      <c r="I165" s="22">
        <f t="shared" ref="I165" si="20">D165*G165</f>
        <v>0</v>
      </c>
      <c r="J165" s="22">
        <f t="shared" ref="J165" si="21">D165*H165</f>
        <v>0</v>
      </c>
      <c r="K165" s="36">
        <v>20</v>
      </c>
      <c r="L165" s="22">
        <v>270</v>
      </c>
      <c r="M165" s="22"/>
    </row>
    <row r="166" spans="1:14" ht="18.75" customHeight="1" x14ac:dyDescent="0.25">
      <c r="A166" s="73" t="s">
        <v>38</v>
      </c>
      <c r="B166" s="73"/>
      <c r="C166" s="73"/>
      <c r="D166" s="29">
        <f>SUM(D157:D165)</f>
        <v>0</v>
      </c>
      <c r="E166" s="30"/>
      <c r="F166" s="31"/>
      <c r="G166" s="32"/>
      <c r="H166" s="32"/>
      <c r="I166" s="32">
        <f>SUM(I157:I165)</f>
        <v>0</v>
      </c>
      <c r="J166" s="32">
        <f>SUM(J157:J165)</f>
        <v>0</v>
      </c>
      <c r="K166" s="33"/>
      <c r="N166" s="57"/>
    </row>
    <row r="167" spans="1:14" ht="18.75" customHeight="1" x14ac:dyDescent="0.25">
      <c r="A167" s="72" t="s">
        <v>139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40"/>
      <c r="L167" s="40"/>
      <c r="M167" s="40"/>
    </row>
    <row r="168" spans="1:14" ht="46.5" customHeight="1" x14ac:dyDescent="0.25">
      <c r="A168" s="19">
        <v>126</v>
      </c>
      <c r="B168" s="19">
        <v>1027</v>
      </c>
      <c r="C168" s="41" t="s">
        <v>140</v>
      </c>
      <c r="D168" s="21"/>
      <c r="E168" s="19" t="s">
        <v>101</v>
      </c>
      <c r="F168" s="19">
        <v>15</v>
      </c>
      <c r="G168" s="19">
        <v>13.5</v>
      </c>
      <c r="H168" s="19">
        <v>14.05</v>
      </c>
      <c r="I168" s="22">
        <f t="shared" ref="I168:I174" si="22">D168*G168</f>
        <v>0</v>
      </c>
      <c r="J168" s="22">
        <f t="shared" ref="J168:J174" si="23">D168*H168</f>
        <v>0</v>
      </c>
      <c r="K168" s="36">
        <v>20</v>
      </c>
      <c r="L168" s="22">
        <v>270</v>
      </c>
      <c r="M168" s="22"/>
    </row>
    <row r="169" spans="1:14" ht="46.5" customHeight="1" x14ac:dyDescent="0.25">
      <c r="A169" s="19">
        <v>127</v>
      </c>
      <c r="B169" s="19">
        <v>2079</v>
      </c>
      <c r="C169" s="41" t="s">
        <v>141</v>
      </c>
      <c r="D169" s="21"/>
      <c r="E169" s="19">
        <v>7.0000000000000007E-2</v>
      </c>
      <c r="F169" s="19">
        <v>50</v>
      </c>
      <c r="G169" s="19">
        <v>3.5</v>
      </c>
      <c r="H169" s="19">
        <v>3.8</v>
      </c>
      <c r="I169" s="22">
        <f t="shared" si="22"/>
        <v>0</v>
      </c>
      <c r="J169" s="22">
        <f t="shared" si="23"/>
        <v>0</v>
      </c>
      <c r="K169" s="36">
        <v>20</v>
      </c>
      <c r="L169" s="22">
        <v>270</v>
      </c>
      <c r="M169" s="22"/>
    </row>
    <row r="170" spans="1:14" ht="48.75" customHeight="1" x14ac:dyDescent="0.25">
      <c r="A170" s="19">
        <v>128</v>
      </c>
      <c r="B170" s="19">
        <v>2024</v>
      </c>
      <c r="C170" s="41" t="s">
        <v>109</v>
      </c>
      <c r="D170" s="21"/>
      <c r="E170" s="19">
        <v>7.0000000000000007E-2</v>
      </c>
      <c r="F170" s="19">
        <v>50</v>
      </c>
      <c r="G170" s="19">
        <v>3.5</v>
      </c>
      <c r="H170" s="19">
        <v>3.8</v>
      </c>
      <c r="I170" s="22">
        <f t="shared" si="22"/>
        <v>0</v>
      </c>
      <c r="J170" s="22">
        <f t="shared" si="23"/>
        <v>0</v>
      </c>
      <c r="K170" s="36">
        <v>20</v>
      </c>
      <c r="L170" s="22">
        <v>270</v>
      </c>
      <c r="M170" s="22"/>
    </row>
    <row r="171" spans="1:14" ht="48.75" customHeight="1" x14ac:dyDescent="0.25">
      <c r="A171" s="38">
        <v>129</v>
      </c>
      <c r="B171" s="19">
        <v>2026</v>
      </c>
      <c r="C171" s="41" t="s">
        <v>113</v>
      </c>
      <c r="D171" s="21"/>
      <c r="E171" s="19">
        <v>7.0000000000000007E-2</v>
      </c>
      <c r="F171" s="19">
        <v>50</v>
      </c>
      <c r="G171" s="19">
        <v>3.5</v>
      </c>
      <c r="H171" s="19">
        <v>3.8</v>
      </c>
      <c r="I171" s="22">
        <f t="shared" si="22"/>
        <v>0</v>
      </c>
      <c r="J171" s="22">
        <f t="shared" si="23"/>
        <v>0</v>
      </c>
      <c r="K171" s="36">
        <v>20</v>
      </c>
      <c r="L171" s="22">
        <v>270</v>
      </c>
      <c r="M171" s="22"/>
    </row>
    <row r="172" spans="1:14" ht="45.75" customHeight="1" x14ac:dyDescent="0.25">
      <c r="A172" s="86">
        <v>130</v>
      </c>
      <c r="B172" s="23">
        <v>2025</v>
      </c>
      <c r="C172" s="41" t="s">
        <v>111</v>
      </c>
      <c r="D172" s="21"/>
      <c r="E172" s="19">
        <v>7.0000000000000007E-2</v>
      </c>
      <c r="F172" s="19">
        <v>50</v>
      </c>
      <c r="G172" s="19">
        <v>3.5</v>
      </c>
      <c r="H172" s="19">
        <v>3.8</v>
      </c>
      <c r="I172" s="22">
        <f t="shared" si="22"/>
        <v>0</v>
      </c>
      <c r="J172" s="22">
        <f t="shared" si="23"/>
        <v>0</v>
      </c>
      <c r="K172" s="36">
        <v>20</v>
      </c>
      <c r="L172" s="22">
        <v>270</v>
      </c>
      <c r="M172" s="22"/>
    </row>
    <row r="173" spans="1:14" ht="48.75" customHeight="1" x14ac:dyDescent="0.25">
      <c r="A173" s="86">
        <v>131</v>
      </c>
      <c r="B173" s="23">
        <v>2027</v>
      </c>
      <c r="C173" s="41" t="s">
        <v>114</v>
      </c>
      <c r="D173" s="21"/>
      <c r="E173" s="19">
        <v>7.0000000000000007E-2</v>
      </c>
      <c r="F173" s="19">
        <v>50</v>
      </c>
      <c r="G173" s="19">
        <v>3.5</v>
      </c>
      <c r="H173" s="19">
        <v>3.8</v>
      </c>
      <c r="I173" s="22">
        <f t="shared" si="22"/>
        <v>0</v>
      </c>
      <c r="J173" s="22">
        <f t="shared" si="23"/>
        <v>0</v>
      </c>
      <c r="K173" s="36">
        <v>20</v>
      </c>
      <c r="L173" s="22">
        <v>270</v>
      </c>
      <c r="M173" s="22"/>
    </row>
    <row r="174" spans="1:14" ht="46.5" customHeight="1" x14ac:dyDescent="0.25">
      <c r="A174" s="86">
        <v>132</v>
      </c>
      <c r="B174" s="23">
        <v>2028</v>
      </c>
      <c r="C174" s="41" t="s">
        <v>117</v>
      </c>
      <c r="D174" s="21"/>
      <c r="E174" s="19">
        <v>7.0000000000000007E-2</v>
      </c>
      <c r="F174" s="19">
        <v>50</v>
      </c>
      <c r="G174" s="19">
        <v>3.5</v>
      </c>
      <c r="H174" s="19">
        <v>3.8</v>
      </c>
      <c r="I174" s="22">
        <f t="shared" si="22"/>
        <v>0</v>
      </c>
      <c r="J174" s="22">
        <f t="shared" si="23"/>
        <v>0</v>
      </c>
      <c r="K174" s="36">
        <v>20</v>
      </c>
      <c r="L174" s="22">
        <v>270</v>
      </c>
      <c r="M174" s="22"/>
    </row>
    <row r="175" spans="1:14" ht="18.75" customHeight="1" x14ac:dyDescent="0.25">
      <c r="A175" s="73" t="s">
        <v>38</v>
      </c>
      <c r="B175" s="71"/>
      <c r="C175" s="71"/>
      <c r="D175" s="29">
        <f>SUM(D168:D174)</f>
        <v>0</v>
      </c>
      <c r="E175" s="74"/>
      <c r="F175" s="74"/>
      <c r="G175" s="19"/>
      <c r="H175" s="19"/>
      <c r="I175" s="32">
        <f>SUM(I168:I174)</f>
        <v>0</v>
      </c>
      <c r="J175" s="32">
        <f>SUM(J168:J174)</f>
        <v>0</v>
      </c>
      <c r="K175" s="33"/>
    </row>
    <row r="176" spans="1:14" ht="18.75" customHeight="1" x14ac:dyDescent="0.25">
      <c r="A176" s="70" t="s">
        <v>142</v>
      </c>
      <c r="B176" s="70"/>
      <c r="C176" s="70"/>
      <c r="D176" s="58">
        <f>D25+D32+D38+D53+D62+D67+D70+D86+D97+D106+D110+D128+D140+D145+D155+D166+D175</f>
        <v>0</v>
      </c>
      <c r="E176" s="59"/>
      <c r="F176" s="60"/>
      <c r="G176" s="58"/>
      <c r="H176" s="58"/>
      <c r="I176" s="58">
        <f>I25+I32+I38+I53+I62+I67+I70+I86+I97+I106+I110+I128+I140+I145+I155+I166+I175</f>
        <v>0</v>
      </c>
      <c r="J176" s="58">
        <f>J25+J32+J38+J53+J62+J67+J70+J86+J97+J106+J110+J128+J140+J145+J155+J166+J175</f>
        <v>0</v>
      </c>
      <c r="K176" s="61"/>
    </row>
    <row r="177" spans="1:11" ht="35.1" customHeight="1" x14ac:dyDescent="0.25">
      <c r="A177" s="62"/>
      <c r="B177" s="62"/>
      <c r="C177" s="63"/>
      <c r="D177" s="63"/>
      <c r="E177" s="63"/>
      <c r="F177" s="63"/>
      <c r="G177" s="62"/>
      <c r="H177" s="62"/>
      <c r="I177" s="62"/>
      <c r="J177" s="62"/>
      <c r="K177" s="62"/>
    </row>
    <row r="178" spans="1:11" ht="35.1" customHeight="1" x14ac:dyDescent="0.25"/>
    <row r="179" spans="1:11" ht="35.1" customHeight="1" x14ac:dyDescent="0.25"/>
  </sheetData>
  <sheetProtection selectLockedCells="1" selectUnlockedCells="1"/>
  <mergeCells count="55">
    <mergeCell ref="F2:H2"/>
    <mergeCell ref="G3:H3"/>
    <mergeCell ref="I3:J3"/>
    <mergeCell ref="A6:J6"/>
    <mergeCell ref="A8:A9"/>
    <mergeCell ref="C8:C9"/>
    <mergeCell ref="D8:D9"/>
    <mergeCell ref="E8:E9"/>
    <mergeCell ref="F8:F9"/>
    <mergeCell ref="G8:H8"/>
    <mergeCell ref="I8:J8"/>
    <mergeCell ref="K8:K9"/>
    <mergeCell ref="L8:L9"/>
    <mergeCell ref="M8:M9"/>
    <mergeCell ref="A10:J10"/>
    <mergeCell ref="A25:C25"/>
    <mergeCell ref="A26:J26"/>
    <mergeCell ref="A32:C32"/>
    <mergeCell ref="A33:J33"/>
    <mergeCell ref="A38:C38"/>
    <mergeCell ref="A39:J39"/>
    <mergeCell ref="A53:C53"/>
    <mergeCell ref="A54:J54"/>
    <mergeCell ref="A62:C62"/>
    <mergeCell ref="E62:F62"/>
    <mergeCell ref="A63:J63"/>
    <mergeCell ref="A67:C67"/>
    <mergeCell ref="E67:F67"/>
    <mergeCell ref="A68:J68"/>
    <mergeCell ref="A70:C70"/>
    <mergeCell ref="E70:F70"/>
    <mergeCell ref="A71:J71"/>
    <mergeCell ref="A86:C86"/>
    <mergeCell ref="E86:F86"/>
    <mergeCell ref="A87:J87"/>
    <mergeCell ref="A97:C97"/>
    <mergeCell ref="E97:F97"/>
    <mergeCell ref="A98:J98"/>
    <mergeCell ref="A106:C106"/>
    <mergeCell ref="A107:J107"/>
    <mergeCell ref="A110:C110"/>
    <mergeCell ref="A111:J111"/>
    <mergeCell ref="A128:C128"/>
    <mergeCell ref="A129:J129"/>
    <mergeCell ref="A140:C140"/>
    <mergeCell ref="A141:J141"/>
    <mergeCell ref="A175:C175"/>
    <mergeCell ref="E175:F175"/>
    <mergeCell ref="A176:C176"/>
    <mergeCell ref="A145:C145"/>
    <mergeCell ref="A146:J146"/>
    <mergeCell ref="A155:C155"/>
    <mergeCell ref="A156:J156"/>
    <mergeCell ref="A166:C166"/>
    <mergeCell ref="A167:J167"/>
  </mergeCells>
  <conditionalFormatting sqref="I72:L85">
    <cfRule type="cellIs" dxfId="1" priority="1" stopIfTrue="1" operator="equal">
      <formula>0</formula>
    </cfRule>
  </conditionalFormatting>
  <conditionalFormatting sqref="I11:M24 I27:M31 M34:M36 I34:L37 I40:L52 I64:M66 I69:M69 I88:L96 M96 I99:L105 I108:K109 L108:L110 I112:M127 I130:M139 I142:M144 I147:M154 I157:M165 I168:M174 I55:L61">
    <cfRule type="cellIs" dxfId="0" priority="4" stopIfTrue="1" operator="equal">
      <formula>0</formula>
    </cfRule>
  </conditionalFormatting>
  <pageMargins left="0.20972222222222223" right="0.39374999999999999" top="0.75" bottom="0.16527777777777777" header="0.51180555555555551" footer="0.51180555555555551"/>
  <pageSetup paperSize="9" scale="49" firstPageNumber="0" orientation="portrait" horizontalDpi="300" verticalDpi="300" r:id="rId1"/>
  <headerFooter alignWithMargins="0"/>
  <rowBreaks count="1" manualBreakCount="1">
    <brk id="1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2025-05-30T07:55:48Z</cp:lastPrinted>
  <dcterms:created xsi:type="dcterms:W3CDTF">2024-04-05T04:26:30Z</dcterms:created>
  <dcterms:modified xsi:type="dcterms:W3CDTF">2026-05-15T09:01:36Z</dcterms:modified>
</cp:coreProperties>
</file>